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5570" windowHeight="9210" activeTab="8"/>
  </bookViews>
  <sheets>
    <sheet name="Leisure Centre" sheetId="3" r:id="rId1"/>
    <sheet name="Old station" sheetId="4" r:id="rId2"/>
    <sheet name="Sheep St" sheetId="5" r:id="rId3"/>
    <sheet name="Brewery" sheetId="1" r:id="rId4"/>
    <sheet name="Forum" sheetId="2" r:id="rId5"/>
    <sheet name="Beeches" sheetId="8" r:id="rId6"/>
    <sheet name="waterloo" sheetId="6" r:id="rId7"/>
    <sheet name="Abbey" sheetId="7" r:id="rId8"/>
    <sheet name="Overview" sheetId="9" r:id="rId9"/>
  </sheets>
  <definedNames>
    <definedName name="_xlnm.Print_Area" localSheetId="8">Overview!$A$1:$H$90</definedName>
  </definedNames>
  <calcPr calcId="145621"/>
</workbook>
</file>

<file path=xl/calcChain.xml><?xml version="1.0" encoding="utf-8"?>
<calcChain xmlns="http://schemas.openxmlformats.org/spreadsheetml/2006/main">
  <c r="G74" i="9" l="1"/>
  <c r="G75" i="9" s="1"/>
  <c r="F74" i="9"/>
  <c r="F75" i="9" s="1"/>
  <c r="E74" i="9"/>
  <c r="E75" i="9" s="1"/>
  <c r="D74" i="9"/>
  <c r="D75" i="9" s="1"/>
  <c r="C74" i="9"/>
  <c r="C75" i="9" s="1"/>
  <c r="B74" i="9"/>
  <c r="B75" i="9" s="1"/>
  <c r="G72" i="9"/>
  <c r="G73" i="9" s="1"/>
  <c r="F72" i="9"/>
  <c r="F73" i="9" s="1"/>
  <c r="E72" i="9"/>
  <c r="E73" i="9" s="1"/>
  <c r="D72" i="9"/>
  <c r="D73" i="9" s="1"/>
  <c r="C72" i="9"/>
  <c r="C73" i="9" s="1"/>
  <c r="B72" i="9"/>
  <c r="B73" i="9" s="1"/>
  <c r="B71" i="9"/>
  <c r="C71" i="9"/>
  <c r="D71" i="9"/>
  <c r="E71" i="9"/>
  <c r="F71" i="9"/>
  <c r="G71" i="9"/>
  <c r="B12" i="9" l="1"/>
  <c r="B13" i="9" s="1"/>
  <c r="B11" i="9"/>
  <c r="G89" i="9" l="1"/>
  <c r="G90" i="9" s="1"/>
  <c r="F89" i="9"/>
  <c r="F90" i="9" s="1"/>
  <c r="E89" i="9"/>
  <c r="E90" i="9" s="1"/>
  <c r="D89" i="9"/>
  <c r="D90" i="9" s="1"/>
  <c r="C89" i="9"/>
  <c r="C90" i="9" s="1"/>
  <c r="B89" i="9"/>
  <c r="B90" i="9" s="1"/>
  <c r="G87" i="9"/>
  <c r="G88" i="9" s="1"/>
  <c r="F87" i="9"/>
  <c r="F88" i="9" s="1"/>
  <c r="E87" i="9"/>
  <c r="E88" i="9" s="1"/>
  <c r="D87" i="9"/>
  <c r="D88" i="9" s="1"/>
  <c r="C87" i="9"/>
  <c r="C88" i="9" s="1"/>
  <c r="B87" i="9"/>
  <c r="B88" i="9" s="1"/>
  <c r="B59" i="9"/>
  <c r="B60" i="9" s="1"/>
  <c r="C57" i="9"/>
  <c r="C58" i="9" s="1"/>
  <c r="B57" i="9"/>
  <c r="B58" i="9" s="1"/>
  <c r="G59" i="9"/>
  <c r="G60" i="9" s="1"/>
  <c r="F59" i="9"/>
  <c r="F60" i="9" s="1"/>
  <c r="E59" i="9"/>
  <c r="E60" i="9" s="1"/>
  <c r="D59" i="9"/>
  <c r="D60" i="9" s="1"/>
  <c r="C59" i="9"/>
  <c r="C60" i="9" s="1"/>
  <c r="G57" i="9"/>
  <c r="G58" i="9" s="1"/>
  <c r="F57" i="9"/>
  <c r="F58" i="9" s="1"/>
  <c r="E57" i="9"/>
  <c r="E58" i="9" s="1"/>
  <c r="D57" i="9"/>
  <c r="D58" i="9" s="1"/>
  <c r="B44" i="9"/>
  <c r="B45" i="9" s="1"/>
  <c r="B42" i="9"/>
  <c r="B43" i="9" s="1"/>
  <c r="G44" i="9"/>
  <c r="G45" i="9" s="1"/>
  <c r="F44" i="9"/>
  <c r="F45" i="9" s="1"/>
  <c r="E44" i="9"/>
  <c r="E45" i="9" s="1"/>
  <c r="D44" i="9"/>
  <c r="D45" i="9" s="1"/>
  <c r="C44" i="9"/>
  <c r="C45" i="9" s="1"/>
  <c r="G42" i="9"/>
  <c r="G43" i="9" s="1"/>
  <c r="F42" i="9"/>
  <c r="F43" i="9" s="1"/>
  <c r="E42" i="9"/>
  <c r="E43" i="9" s="1"/>
  <c r="D42" i="9"/>
  <c r="D43" i="9" s="1"/>
  <c r="C42" i="9"/>
  <c r="C43" i="9" s="1"/>
  <c r="C29" i="9"/>
  <c r="C30" i="9" s="1"/>
  <c r="D29" i="9"/>
  <c r="D30" i="9" s="1"/>
  <c r="E29" i="9"/>
  <c r="E30" i="9" s="1"/>
  <c r="F29" i="9"/>
  <c r="F30" i="9" s="1"/>
  <c r="G29" i="9"/>
  <c r="G30" i="9" s="1"/>
  <c r="B29" i="9"/>
  <c r="B30" i="9" s="1"/>
  <c r="B27" i="9"/>
  <c r="B28" i="9" s="1"/>
  <c r="C27" i="9"/>
  <c r="C28" i="9" s="1"/>
  <c r="D27" i="9"/>
  <c r="D28" i="9" s="1"/>
  <c r="E27" i="9"/>
  <c r="E28" i="9" s="1"/>
  <c r="F27" i="9"/>
  <c r="F28" i="9" s="1"/>
  <c r="G27" i="9"/>
  <c r="G28" i="9" s="1"/>
  <c r="C14" i="9"/>
  <c r="C15" i="9" s="1"/>
  <c r="D14" i="9"/>
  <c r="D15" i="9" s="1"/>
  <c r="E14" i="9"/>
  <c r="E15" i="9" s="1"/>
  <c r="F14" i="9"/>
  <c r="F15" i="9" s="1"/>
  <c r="G14" i="9"/>
  <c r="G15" i="9" s="1"/>
  <c r="B14" i="9"/>
  <c r="B15" i="9" s="1"/>
  <c r="C12" i="9"/>
  <c r="C13" i="9" s="1"/>
  <c r="D12" i="9"/>
  <c r="D13" i="9" s="1"/>
  <c r="E12" i="9"/>
  <c r="E13" i="9" s="1"/>
  <c r="F12" i="9"/>
  <c r="F13" i="9" s="1"/>
  <c r="G12" i="9"/>
  <c r="G13" i="9" s="1"/>
  <c r="B56" i="9" l="1"/>
  <c r="C56" i="9"/>
  <c r="D56" i="9"/>
  <c r="E56" i="9"/>
  <c r="F56" i="9"/>
  <c r="G56" i="9"/>
  <c r="B41" i="9" l="1"/>
  <c r="C41" i="9"/>
  <c r="D41" i="9"/>
  <c r="E41" i="9"/>
  <c r="F41" i="9"/>
  <c r="G41" i="9"/>
  <c r="B26" i="9" l="1"/>
  <c r="C26" i="9"/>
  <c r="D26" i="9"/>
  <c r="E26" i="9"/>
  <c r="F26" i="9"/>
  <c r="G26" i="9"/>
  <c r="B86" i="9" l="1"/>
  <c r="G86" i="9" l="1"/>
  <c r="F86" i="9"/>
  <c r="E86" i="9"/>
  <c r="D86" i="9"/>
  <c r="C86" i="9"/>
  <c r="G11" i="9" l="1"/>
  <c r="F11" i="9"/>
  <c r="E11" i="9"/>
  <c r="D11" i="9"/>
  <c r="C11" i="9"/>
</calcChain>
</file>

<file path=xl/sharedStrings.xml><?xml version="1.0" encoding="utf-8"?>
<sst xmlns="http://schemas.openxmlformats.org/spreadsheetml/2006/main" count="243" uniqueCount="33">
  <si>
    <t>9am</t>
  </si>
  <si>
    <t>10am</t>
  </si>
  <si>
    <t>11am</t>
  </si>
  <si>
    <t>12am</t>
  </si>
  <si>
    <t>1pm</t>
  </si>
  <si>
    <t>2pm</t>
  </si>
  <si>
    <t>3pm</t>
  </si>
  <si>
    <t>4pm</t>
  </si>
  <si>
    <t>5pm</t>
  </si>
  <si>
    <t>Capacity</t>
  </si>
  <si>
    <t>Old station 149</t>
  </si>
  <si>
    <t>Old Station 149</t>
  </si>
  <si>
    <t>Sheep Street 77</t>
  </si>
  <si>
    <t>Beeches 145</t>
  </si>
  <si>
    <t>Waterloo 233</t>
  </si>
  <si>
    <t>5 or less spaces</t>
  </si>
  <si>
    <t>Forum 191</t>
  </si>
  <si>
    <t>Leisure Centre 122</t>
  </si>
  <si>
    <t>Abbey 97</t>
  </si>
  <si>
    <t>Brewery 298</t>
  </si>
  <si>
    <t>Short stay 611</t>
  </si>
  <si>
    <t>Long stay 701</t>
  </si>
  <si>
    <t>5% or less</t>
  </si>
  <si>
    <t>Shhep Street 77</t>
  </si>
  <si>
    <t>bike rack</t>
  </si>
  <si>
    <t>Mon 13th</t>
  </si>
  <si>
    <t>Tue 14th</t>
  </si>
  <si>
    <t>Wed 15th</t>
  </si>
  <si>
    <t>Thurs 16th</t>
  </si>
  <si>
    <t>Fri 17th</t>
  </si>
  <si>
    <t>Sun 18th</t>
  </si>
  <si>
    <t>No Data collected</t>
  </si>
  <si>
    <t>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</si>
</sst>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/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/>
    <xf numFmtId="0" fontId="3" fillId="0" borderId="0" xfId="0" applyFont="1"/>
    <xf numFmtId="0" fontId="3" fillId="0" borderId="0" xfId="0" applyFont="1" applyFill="1"/>
    <xf numFmtId="9" fontId="1" fillId="0" borderId="0" xfId="1" applyFont="1" applyFill="1" applyAlignment="1">
      <alignment horizontal="center"/>
    </xf>
    <xf numFmtId="0" fontId="1" fillId="2" borderId="0" xfId="0" applyFont="1" applyFill="1" applyAlignment="1">
      <alignment horizontal="left"/>
    </xf>
    <xf numFmtId="9" fontId="1" fillId="2" borderId="0" xfId="1" applyFont="1" applyFill="1" applyAlignment="1">
      <alignment horizontal="center"/>
    </xf>
    <xf numFmtId="9" fontId="3" fillId="2" borderId="0" xfId="1" applyFont="1" applyFill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3" fillId="3" borderId="0" xfId="0" applyFont="1" applyFill="1"/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9" fontId="3" fillId="0" borderId="0" xfId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9" fontId="3" fillId="3" borderId="0" xfId="1" applyFont="1" applyFill="1" applyAlignment="1">
      <alignment horizontal="center"/>
    </xf>
    <xf numFmtId="0" fontId="1" fillId="3" borderId="0" xfId="0" applyFont="1" applyFill="1" applyAlignment="1">
      <alignment horizontal="center"/>
    </xf>
    <xf numFmtId="9" fontId="1" fillId="3" borderId="0" xfId="1" applyFont="1" applyFill="1" applyAlignment="1">
      <alignment horizontal="center"/>
    </xf>
    <xf numFmtId="0" fontId="1" fillId="5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14" fontId="1" fillId="0" borderId="0" xfId="0" applyNumberFormat="1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'Leisure Centre'!$B$2</c:f>
              <c:strCache>
                <c:ptCount val="1"/>
                <c:pt idx="0">
                  <c:v>9am</c:v>
                </c:pt>
              </c:strCache>
            </c:strRef>
          </c:tx>
          <c:marker>
            <c:symbol val="none"/>
          </c:marker>
          <c:cat>
            <c:strRef>
              <c:f>'Leisure Centre'!$A$3:$A$8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Sun 18th</c:v>
                </c:pt>
              </c:strCache>
            </c:strRef>
          </c:cat>
          <c:val>
            <c:numRef>
              <c:f>'Leisure Centre'!$B$3:$B$8</c:f>
            </c:numRef>
          </c:val>
          <c:smooth val="0"/>
        </c:ser>
        <c:ser>
          <c:idx val="1"/>
          <c:order val="1"/>
          <c:tx>
            <c:strRef>
              <c:f>'Leisure Centre'!$C$2</c:f>
              <c:strCache>
                <c:ptCount val="1"/>
                <c:pt idx="0">
                  <c:v>10am</c:v>
                </c:pt>
              </c:strCache>
            </c:strRef>
          </c:tx>
          <c:marker>
            <c:symbol val="none"/>
          </c:marker>
          <c:cat>
            <c:strRef>
              <c:f>'Leisure Centre'!$A$3:$A$8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Sun 18th</c:v>
                </c:pt>
              </c:strCache>
            </c:strRef>
          </c:cat>
          <c:val>
            <c:numRef>
              <c:f>'Leisure Centre'!$C$3:$C$8</c:f>
              <c:numCache>
                <c:formatCode>General</c:formatCode>
                <c:ptCount val="6"/>
                <c:pt idx="0">
                  <c:v>106</c:v>
                </c:pt>
                <c:pt idx="1">
                  <c:v>120</c:v>
                </c:pt>
                <c:pt idx="2">
                  <c:v>112</c:v>
                </c:pt>
                <c:pt idx="3">
                  <c:v>75</c:v>
                </c:pt>
                <c:pt idx="4">
                  <c:v>122</c:v>
                </c:pt>
                <c:pt idx="5">
                  <c:v>101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'Leisure Centre'!$D$2</c:f>
              <c:strCache>
                <c:ptCount val="1"/>
                <c:pt idx="0">
                  <c:v>11am</c:v>
                </c:pt>
              </c:strCache>
            </c:strRef>
          </c:tx>
          <c:marker>
            <c:symbol val="none"/>
          </c:marker>
          <c:cat>
            <c:strRef>
              <c:f>'Leisure Centre'!$A$3:$A$8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Sun 18th</c:v>
                </c:pt>
              </c:strCache>
            </c:strRef>
          </c:cat>
          <c:val>
            <c:numRef>
              <c:f>'Leisure Centre'!$D$3:$D$8</c:f>
              <c:numCache>
                <c:formatCode>General</c:formatCode>
                <c:ptCount val="6"/>
                <c:pt idx="0">
                  <c:v>114</c:v>
                </c:pt>
                <c:pt idx="1">
                  <c:v>113</c:v>
                </c:pt>
                <c:pt idx="2">
                  <c:v>122</c:v>
                </c:pt>
                <c:pt idx="3">
                  <c:v>119</c:v>
                </c:pt>
                <c:pt idx="4">
                  <c:v>122</c:v>
                </c:pt>
                <c:pt idx="5">
                  <c:v>77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'Leisure Centre'!$E$2</c:f>
              <c:strCache>
                <c:ptCount val="1"/>
                <c:pt idx="0">
                  <c:v>12am</c:v>
                </c:pt>
              </c:strCache>
            </c:strRef>
          </c:tx>
          <c:marker>
            <c:symbol val="none"/>
          </c:marker>
          <c:cat>
            <c:strRef>
              <c:f>'Leisure Centre'!$A$3:$A$8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Sun 18th</c:v>
                </c:pt>
              </c:strCache>
            </c:strRef>
          </c:cat>
          <c:val>
            <c:numRef>
              <c:f>'Leisure Centre'!$E$3:$E$8</c:f>
              <c:numCache>
                <c:formatCode>General</c:formatCode>
                <c:ptCount val="6"/>
                <c:pt idx="0">
                  <c:v>111</c:v>
                </c:pt>
                <c:pt idx="1">
                  <c:v>102</c:v>
                </c:pt>
                <c:pt idx="2">
                  <c:v>117</c:v>
                </c:pt>
                <c:pt idx="3">
                  <c:v>95</c:v>
                </c:pt>
                <c:pt idx="4">
                  <c:v>114</c:v>
                </c:pt>
                <c:pt idx="5">
                  <c:v>87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'Leisure Centre'!$F$2</c:f>
              <c:strCache>
                <c:ptCount val="1"/>
                <c:pt idx="0">
                  <c:v>1pm</c:v>
                </c:pt>
              </c:strCache>
            </c:strRef>
          </c:tx>
          <c:marker>
            <c:symbol val="none"/>
          </c:marker>
          <c:cat>
            <c:strRef>
              <c:f>'Leisure Centre'!$A$3:$A$8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Sun 18th</c:v>
                </c:pt>
              </c:strCache>
            </c:strRef>
          </c:cat>
          <c:val>
            <c:numRef>
              <c:f>'Leisure Centre'!$F$3:$F$8</c:f>
              <c:numCache>
                <c:formatCode>General</c:formatCode>
                <c:ptCount val="6"/>
                <c:pt idx="0">
                  <c:v>110</c:v>
                </c:pt>
                <c:pt idx="1">
                  <c:v>122</c:v>
                </c:pt>
                <c:pt idx="2">
                  <c:v>110</c:v>
                </c:pt>
                <c:pt idx="3">
                  <c:v>60</c:v>
                </c:pt>
                <c:pt idx="4">
                  <c:v>101</c:v>
                </c:pt>
                <c:pt idx="5">
                  <c:v>70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'Leisure Centre'!$G$2</c:f>
              <c:strCache>
                <c:ptCount val="1"/>
                <c:pt idx="0">
                  <c:v>2pm</c:v>
                </c:pt>
              </c:strCache>
            </c:strRef>
          </c:tx>
          <c:marker>
            <c:symbol val="none"/>
          </c:marker>
          <c:cat>
            <c:strRef>
              <c:f>'Leisure Centre'!$A$3:$A$8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Sun 18th</c:v>
                </c:pt>
              </c:strCache>
            </c:strRef>
          </c:cat>
          <c:val>
            <c:numRef>
              <c:f>'Leisure Centre'!$G$3:$G$8</c:f>
              <c:numCache>
                <c:formatCode>General</c:formatCode>
                <c:ptCount val="6"/>
                <c:pt idx="0">
                  <c:v>104</c:v>
                </c:pt>
                <c:pt idx="1">
                  <c:v>104</c:v>
                </c:pt>
                <c:pt idx="2">
                  <c:v>99</c:v>
                </c:pt>
                <c:pt idx="3">
                  <c:v>78</c:v>
                </c:pt>
                <c:pt idx="4">
                  <c:v>93</c:v>
                </c:pt>
                <c:pt idx="5">
                  <c:v>73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'Leisure Centre'!$H$2</c:f>
              <c:strCache>
                <c:ptCount val="1"/>
                <c:pt idx="0">
                  <c:v>3pm</c:v>
                </c:pt>
              </c:strCache>
            </c:strRef>
          </c:tx>
          <c:marker>
            <c:symbol val="none"/>
          </c:marker>
          <c:cat>
            <c:strRef>
              <c:f>'Leisure Centre'!$A$3:$A$8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Sun 18th</c:v>
                </c:pt>
              </c:strCache>
            </c:strRef>
          </c:cat>
          <c:val>
            <c:numRef>
              <c:f>'Leisure Centre'!$H$3:$H$8</c:f>
              <c:numCache>
                <c:formatCode>General</c:formatCode>
                <c:ptCount val="6"/>
                <c:pt idx="0">
                  <c:v>99</c:v>
                </c:pt>
                <c:pt idx="1">
                  <c:v>105</c:v>
                </c:pt>
                <c:pt idx="2">
                  <c:v>98</c:v>
                </c:pt>
                <c:pt idx="3">
                  <c:v>86</c:v>
                </c:pt>
                <c:pt idx="4">
                  <c:v>79</c:v>
                </c:pt>
                <c:pt idx="5">
                  <c:v>78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'Leisure Centre'!$I$2</c:f>
              <c:strCache>
                <c:ptCount val="1"/>
                <c:pt idx="0">
                  <c:v>4pm</c:v>
                </c:pt>
              </c:strCache>
            </c:strRef>
          </c:tx>
          <c:marker>
            <c:symbol val="none"/>
          </c:marker>
          <c:cat>
            <c:strRef>
              <c:f>'Leisure Centre'!$A$3:$A$8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Sun 18th</c:v>
                </c:pt>
              </c:strCache>
            </c:strRef>
          </c:cat>
          <c:val>
            <c:numRef>
              <c:f>'Leisure Centre'!$I$3:$I$8</c:f>
            </c:numRef>
          </c:val>
          <c:smooth val="0"/>
        </c:ser>
        <c:ser>
          <c:idx val="8"/>
          <c:order val="8"/>
          <c:tx>
            <c:strRef>
              <c:f>'Leisure Centre'!$J$2</c:f>
              <c:strCache>
                <c:ptCount val="1"/>
                <c:pt idx="0">
                  <c:v>5pm</c:v>
                </c:pt>
              </c:strCache>
            </c:strRef>
          </c:tx>
          <c:marker>
            <c:symbol val="none"/>
          </c:marker>
          <c:cat>
            <c:strRef>
              <c:f>'Leisure Centre'!$A$3:$A$8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Sun 18th</c:v>
                </c:pt>
              </c:strCache>
            </c:strRef>
          </c:cat>
          <c:val>
            <c:numRef>
              <c:f>'Leisure Centre'!$J$3:$J$8</c:f>
            </c:numRef>
          </c:val>
          <c:smooth val="0"/>
        </c:ser>
        <c:ser>
          <c:idx val="9"/>
          <c:order val="9"/>
          <c:tx>
            <c:strRef>
              <c:f>'Leisure Centre'!$K$2</c:f>
              <c:strCache>
                <c:ptCount val="1"/>
                <c:pt idx="0">
                  <c:v>Capacity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'Leisure Centre'!$A$3:$A$8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Sun 18th</c:v>
                </c:pt>
              </c:strCache>
            </c:strRef>
          </c:cat>
          <c:val>
            <c:numRef>
              <c:f>'Leisure Centre'!$K$3:$K$8</c:f>
              <c:numCache>
                <c:formatCode>General</c:formatCode>
                <c:ptCount val="6"/>
                <c:pt idx="0">
                  <c:v>122</c:v>
                </c:pt>
                <c:pt idx="1">
                  <c:v>122</c:v>
                </c:pt>
                <c:pt idx="2">
                  <c:v>122</c:v>
                </c:pt>
                <c:pt idx="3">
                  <c:v>122</c:v>
                </c:pt>
                <c:pt idx="4">
                  <c:v>122</c:v>
                </c:pt>
                <c:pt idx="5">
                  <c:v>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827776"/>
        <c:axId val="88829312"/>
      </c:lineChart>
      <c:catAx>
        <c:axId val="88827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8829312"/>
        <c:crosses val="autoZero"/>
        <c:auto val="1"/>
        <c:lblAlgn val="ctr"/>
        <c:lblOffset val="100"/>
        <c:noMultiLvlLbl val="0"/>
      </c:catAx>
      <c:valAx>
        <c:axId val="888293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8827776"/>
        <c:crosses val="autoZero"/>
        <c:crossBetween val="between"/>
      </c:valAx>
    </c:plotArea>
    <c:legend>
      <c:legendPos val="r"/>
      <c:overlay val="0"/>
      <c:spPr>
        <a:ln>
          <a:solidFill>
            <a:srgbClr val="FF0000"/>
          </a:solidFill>
        </a:ln>
      </c:spPr>
    </c:legend>
    <c:plotVisOnly val="1"/>
    <c:dispBlanksAs val="gap"/>
    <c:showDLblsOverMax val="0"/>
  </c:chart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'Old station'!$B$2</c:f>
              <c:strCache>
                <c:ptCount val="1"/>
                <c:pt idx="0">
                  <c:v>9am</c:v>
                </c:pt>
              </c:strCache>
            </c:strRef>
          </c:tx>
          <c:marker>
            <c:symbol val="none"/>
          </c:marker>
          <c:cat>
            <c:strRef>
              <c:f>'Old station'!$A$3:$A$8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Sun 18th</c:v>
                </c:pt>
              </c:strCache>
            </c:strRef>
          </c:cat>
          <c:val>
            <c:numRef>
              <c:f>'Old station'!$B$3:$B$8</c:f>
            </c:numRef>
          </c:val>
          <c:smooth val="0"/>
        </c:ser>
        <c:ser>
          <c:idx val="1"/>
          <c:order val="1"/>
          <c:tx>
            <c:strRef>
              <c:f>'Old station'!$C$2</c:f>
              <c:strCache>
                <c:ptCount val="1"/>
                <c:pt idx="0">
                  <c:v>10am</c:v>
                </c:pt>
              </c:strCache>
            </c:strRef>
          </c:tx>
          <c:marker>
            <c:symbol val="none"/>
          </c:marker>
          <c:cat>
            <c:strRef>
              <c:f>'Old station'!$A$3:$A$8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Sun 18th</c:v>
                </c:pt>
              </c:strCache>
            </c:strRef>
          </c:cat>
          <c:val>
            <c:numRef>
              <c:f>'Old station'!$C$3:$C$8</c:f>
              <c:numCache>
                <c:formatCode>General</c:formatCode>
                <c:ptCount val="6"/>
                <c:pt idx="0">
                  <c:v>149</c:v>
                </c:pt>
                <c:pt idx="1">
                  <c:v>149</c:v>
                </c:pt>
                <c:pt idx="2">
                  <c:v>149</c:v>
                </c:pt>
                <c:pt idx="3">
                  <c:v>149</c:v>
                </c:pt>
                <c:pt idx="4">
                  <c:v>149</c:v>
                </c:pt>
                <c:pt idx="5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'Old station'!$D$2</c:f>
              <c:strCache>
                <c:ptCount val="1"/>
                <c:pt idx="0">
                  <c:v>11am</c:v>
                </c:pt>
              </c:strCache>
            </c:strRef>
          </c:tx>
          <c:marker>
            <c:symbol val="none"/>
          </c:marker>
          <c:cat>
            <c:strRef>
              <c:f>'Old station'!$A$3:$A$8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Sun 18th</c:v>
                </c:pt>
              </c:strCache>
            </c:strRef>
          </c:cat>
          <c:val>
            <c:numRef>
              <c:f>'Old station'!$D$3:$D$8</c:f>
              <c:numCache>
                <c:formatCode>General</c:formatCode>
                <c:ptCount val="6"/>
                <c:pt idx="0">
                  <c:v>149</c:v>
                </c:pt>
                <c:pt idx="1">
                  <c:v>149</c:v>
                </c:pt>
                <c:pt idx="2">
                  <c:v>149</c:v>
                </c:pt>
                <c:pt idx="3">
                  <c:v>149</c:v>
                </c:pt>
                <c:pt idx="4">
                  <c:v>149</c:v>
                </c:pt>
                <c:pt idx="5">
                  <c:v>69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'Old station'!$E$2</c:f>
              <c:strCache>
                <c:ptCount val="1"/>
                <c:pt idx="0">
                  <c:v>12am</c:v>
                </c:pt>
              </c:strCache>
            </c:strRef>
          </c:tx>
          <c:marker>
            <c:symbol val="none"/>
          </c:marker>
          <c:cat>
            <c:strRef>
              <c:f>'Old station'!$A$3:$A$8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Sun 18th</c:v>
                </c:pt>
              </c:strCache>
            </c:strRef>
          </c:cat>
          <c:val>
            <c:numRef>
              <c:f>'Old station'!$E$3:$E$8</c:f>
              <c:numCache>
                <c:formatCode>General</c:formatCode>
                <c:ptCount val="6"/>
                <c:pt idx="0">
                  <c:v>149</c:v>
                </c:pt>
                <c:pt idx="1">
                  <c:v>149</c:v>
                </c:pt>
                <c:pt idx="2">
                  <c:v>149</c:v>
                </c:pt>
                <c:pt idx="3">
                  <c:v>149</c:v>
                </c:pt>
                <c:pt idx="4">
                  <c:v>149</c:v>
                </c:pt>
                <c:pt idx="5">
                  <c:v>125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'Old station'!$F$2</c:f>
              <c:strCache>
                <c:ptCount val="1"/>
                <c:pt idx="0">
                  <c:v>1pm</c:v>
                </c:pt>
              </c:strCache>
            </c:strRef>
          </c:tx>
          <c:marker>
            <c:symbol val="none"/>
          </c:marker>
          <c:cat>
            <c:strRef>
              <c:f>'Old station'!$A$3:$A$8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Sun 18th</c:v>
                </c:pt>
              </c:strCache>
            </c:strRef>
          </c:cat>
          <c:val>
            <c:numRef>
              <c:f>'Old station'!$F$3:$F$8</c:f>
              <c:numCache>
                <c:formatCode>General</c:formatCode>
                <c:ptCount val="6"/>
                <c:pt idx="0">
                  <c:v>149</c:v>
                </c:pt>
                <c:pt idx="1">
                  <c:v>149</c:v>
                </c:pt>
                <c:pt idx="2">
                  <c:v>149</c:v>
                </c:pt>
                <c:pt idx="3">
                  <c:v>149</c:v>
                </c:pt>
                <c:pt idx="4">
                  <c:v>149</c:v>
                </c:pt>
                <c:pt idx="5">
                  <c:v>134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'Old station'!$G$2</c:f>
              <c:strCache>
                <c:ptCount val="1"/>
                <c:pt idx="0">
                  <c:v>2pm</c:v>
                </c:pt>
              </c:strCache>
            </c:strRef>
          </c:tx>
          <c:marker>
            <c:symbol val="none"/>
          </c:marker>
          <c:cat>
            <c:strRef>
              <c:f>'Old station'!$A$3:$A$8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Sun 18th</c:v>
                </c:pt>
              </c:strCache>
            </c:strRef>
          </c:cat>
          <c:val>
            <c:numRef>
              <c:f>'Old station'!$G$3:$G$8</c:f>
              <c:numCache>
                <c:formatCode>General</c:formatCode>
                <c:ptCount val="6"/>
                <c:pt idx="0">
                  <c:v>149</c:v>
                </c:pt>
                <c:pt idx="1">
                  <c:v>149</c:v>
                </c:pt>
                <c:pt idx="2">
                  <c:v>149</c:v>
                </c:pt>
                <c:pt idx="3">
                  <c:v>148</c:v>
                </c:pt>
                <c:pt idx="4">
                  <c:v>149</c:v>
                </c:pt>
                <c:pt idx="5">
                  <c:v>127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'Old station'!$H$2</c:f>
              <c:strCache>
                <c:ptCount val="1"/>
                <c:pt idx="0">
                  <c:v>3pm</c:v>
                </c:pt>
              </c:strCache>
            </c:strRef>
          </c:tx>
          <c:marker>
            <c:symbol val="none"/>
          </c:marker>
          <c:cat>
            <c:strRef>
              <c:f>'Old station'!$A$3:$A$8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Sun 18th</c:v>
                </c:pt>
              </c:strCache>
            </c:strRef>
          </c:cat>
          <c:val>
            <c:numRef>
              <c:f>'Old station'!$H$3:$H$8</c:f>
              <c:numCache>
                <c:formatCode>General</c:formatCode>
                <c:ptCount val="6"/>
                <c:pt idx="0">
                  <c:v>144</c:v>
                </c:pt>
                <c:pt idx="1">
                  <c:v>149</c:v>
                </c:pt>
                <c:pt idx="2">
                  <c:v>148</c:v>
                </c:pt>
                <c:pt idx="3">
                  <c:v>149</c:v>
                </c:pt>
                <c:pt idx="4">
                  <c:v>149</c:v>
                </c:pt>
                <c:pt idx="5">
                  <c:v>122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'Old station'!$I$2</c:f>
              <c:strCache>
                <c:ptCount val="1"/>
                <c:pt idx="0">
                  <c:v>4pm</c:v>
                </c:pt>
              </c:strCache>
            </c:strRef>
          </c:tx>
          <c:marker>
            <c:symbol val="none"/>
          </c:marker>
          <c:cat>
            <c:strRef>
              <c:f>'Old station'!$A$3:$A$8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Sun 18th</c:v>
                </c:pt>
              </c:strCache>
            </c:strRef>
          </c:cat>
          <c:val>
            <c:numRef>
              <c:f>'Old station'!$I$3:$I$8</c:f>
            </c:numRef>
          </c:val>
          <c:smooth val="0"/>
        </c:ser>
        <c:ser>
          <c:idx val="8"/>
          <c:order val="8"/>
          <c:tx>
            <c:strRef>
              <c:f>'Old station'!$J$2</c:f>
              <c:strCache>
                <c:ptCount val="1"/>
                <c:pt idx="0">
                  <c:v>5pm</c:v>
                </c:pt>
              </c:strCache>
            </c:strRef>
          </c:tx>
          <c:marker>
            <c:symbol val="none"/>
          </c:marker>
          <c:cat>
            <c:strRef>
              <c:f>'Old station'!$A$3:$A$8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Sun 18th</c:v>
                </c:pt>
              </c:strCache>
            </c:strRef>
          </c:cat>
          <c:val>
            <c:numRef>
              <c:f>'Old station'!$J$3:$J$8</c:f>
            </c:numRef>
          </c:val>
          <c:smooth val="0"/>
        </c:ser>
        <c:ser>
          <c:idx val="9"/>
          <c:order val="9"/>
          <c:tx>
            <c:strRef>
              <c:f>'Old station'!$K$2</c:f>
              <c:strCache>
                <c:ptCount val="1"/>
                <c:pt idx="0">
                  <c:v>Capacity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'Old station'!$A$3:$A$8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Sun 18th</c:v>
                </c:pt>
              </c:strCache>
            </c:strRef>
          </c:cat>
          <c:val>
            <c:numRef>
              <c:f>'Old station'!$K$3:$K$8</c:f>
              <c:numCache>
                <c:formatCode>General</c:formatCode>
                <c:ptCount val="6"/>
                <c:pt idx="0">
                  <c:v>149</c:v>
                </c:pt>
                <c:pt idx="1">
                  <c:v>149</c:v>
                </c:pt>
                <c:pt idx="2">
                  <c:v>149</c:v>
                </c:pt>
                <c:pt idx="3">
                  <c:v>149</c:v>
                </c:pt>
                <c:pt idx="4">
                  <c:v>149</c:v>
                </c:pt>
                <c:pt idx="5">
                  <c:v>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697792"/>
        <c:axId val="123707776"/>
      </c:lineChart>
      <c:catAx>
        <c:axId val="123697792"/>
        <c:scaling>
          <c:orientation val="minMax"/>
        </c:scaling>
        <c:delete val="0"/>
        <c:axPos val="b"/>
        <c:majorTickMark val="out"/>
        <c:minorTickMark val="none"/>
        <c:tickLblPos val="nextTo"/>
        <c:crossAx val="123707776"/>
        <c:crosses val="autoZero"/>
        <c:auto val="1"/>
        <c:lblAlgn val="ctr"/>
        <c:lblOffset val="100"/>
        <c:noMultiLvlLbl val="0"/>
      </c:catAx>
      <c:valAx>
        <c:axId val="1237077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3697792"/>
        <c:crosses val="autoZero"/>
        <c:crossBetween val="between"/>
      </c:valAx>
    </c:plotArea>
    <c:legend>
      <c:legendPos val="r"/>
      <c:overlay val="0"/>
      <c:spPr>
        <a:ln>
          <a:solidFill>
            <a:srgbClr val="FF0000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'Sheep St'!$B$2</c:f>
              <c:strCache>
                <c:ptCount val="1"/>
                <c:pt idx="0">
                  <c:v>9am</c:v>
                </c:pt>
              </c:strCache>
            </c:strRef>
          </c:tx>
          <c:marker>
            <c:symbol val="none"/>
          </c:marker>
          <c:cat>
            <c:strRef>
              <c:f>'Sheep St'!$A$3:$A$8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Sun 18th</c:v>
                </c:pt>
              </c:strCache>
            </c:strRef>
          </c:cat>
          <c:val>
            <c:numRef>
              <c:f>'Sheep St'!$B$3:$B$8</c:f>
            </c:numRef>
          </c:val>
          <c:smooth val="0"/>
        </c:ser>
        <c:ser>
          <c:idx val="1"/>
          <c:order val="1"/>
          <c:tx>
            <c:strRef>
              <c:f>'Sheep St'!$C$2</c:f>
              <c:strCache>
                <c:ptCount val="1"/>
                <c:pt idx="0">
                  <c:v>10am</c:v>
                </c:pt>
              </c:strCache>
            </c:strRef>
          </c:tx>
          <c:marker>
            <c:symbol val="none"/>
          </c:marker>
          <c:cat>
            <c:strRef>
              <c:f>'Sheep St'!$A$3:$A$8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Sun 18th</c:v>
                </c:pt>
              </c:strCache>
            </c:strRef>
          </c:cat>
          <c:val>
            <c:numRef>
              <c:f>'Sheep St'!$C$3:$C$8</c:f>
              <c:numCache>
                <c:formatCode>General</c:formatCode>
                <c:ptCount val="6"/>
                <c:pt idx="0">
                  <c:v>77</c:v>
                </c:pt>
                <c:pt idx="1">
                  <c:v>77</c:v>
                </c:pt>
                <c:pt idx="2">
                  <c:v>77</c:v>
                </c:pt>
                <c:pt idx="3">
                  <c:v>77</c:v>
                </c:pt>
                <c:pt idx="4">
                  <c:v>73</c:v>
                </c:pt>
                <c:pt idx="5">
                  <c:v>40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'Sheep St'!$D$2</c:f>
              <c:strCache>
                <c:ptCount val="1"/>
                <c:pt idx="0">
                  <c:v>11am</c:v>
                </c:pt>
              </c:strCache>
            </c:strRef>
          </c:tx>
          <c:marker>
            <c:symbol val="none"/>
          </c:marker>
          <c:cat>
            <c:strRef>
              <c:f>'Sheep St'!$A$3:$A$8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Sun 18th</c:v>
                </c:pt>
              </c:strCache>
            </c:strRef>
          </c:cat>
          <c:val>
            <c:numRef>
              <c:f>'Sheep St'!$D$3:$D$8</c:f>
              <c:numCache>
                <c:formatCode>General</c:formatCode>
                <c:ptCount val="6"/>
                <c:pt idx="0">
                  <c:v>77</c:v>
                </c:pt>
                <c:pt idx="1">
                  <c:v>77</c:v>
                </c:pt>
                <c:pt idx="2">
                  <c:v>77</c:v>
                </c:pt>
                <c:pt idx="3">
                  <c:v>77</c:v>
                </c:pt>
                <c:pt idx="4">
                  <c:v>77</c:v>
                </c:pt>
                <c:pt idx="5">
                  <c:v>59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'Sheep St'!$E$2</c:f>
              <c:strCache>
                <c:ptCount val="1"/>
                <c:pt idx="0">
                  <c:v>12am</c:v>
                </c:pt>
              </c:strCache>
            </c:strRef>
          </c:tx>
          <c:marker>
            <c:symbol val="none"/>
          </c:marker>
          <c:cat>
            <c:strRef>
              <c:f>'Sheep St'!$A$3:$A$8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Sun 18th</c:v>
                </c:pt>
              </c:strCache>
            </c:strRef>
          </c:cat>
          <c:val>
            <c:numRef>
              <c:f>'Sheep St'!$E$3:$E$8</c:f>
              <c:numCache>
                <c:formatCode>General</c:formatCode>
                <c:ptCount val="6"/>
                <c:pt idx="0">
                  <c:v>77</c:v>
                </c:pt>
                <c:pt idx="1">
                  <c:v>77</c:v>
                </c:pt>
                <c:pt idx="2">
                  <c:v>77</c:v>
                </c:pt>
                <c:pt idx="3">
                  <c:v>77</c:v>
                </c:pt>
                <c:pt idx="4">
                  <c:v>77</c:v>
                </c:pt>
                <c:pt idx="5">
                  <c:v>51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'Sheep St'!$F$2</c:f>
              <c:strCache>
                <c:ptCount val="1"/>
                <c:pt idx="0">
                  <c:v>1pm</c:v>
                </c:pt>
              </c:strCache>
            </c:strRef>
          </c:tx>
          <c:marker>
            <c:symbol val="none"/>
          </c:marker>
          <c:cat>
            <c:strRef>
              <c:f>'Sheep St'!$A$3:$A$8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Sun 18th</c:v>
                </c:pt>
              </c:strCache>
            </c:strRef>
          </c:cat>
          <c:val>
            <c:numRef>
              <c:f>'Sheep St'!$F$3:$F$8</c:f>
              <c:numCache>
                <c:formatCode>General</c:formatCode>
                <c:ptCount val="6"/>
                <c:pt idx="0">
                  <c:v>77</c:v>
                </c:pt>
                <c:pt idx="1">
                  <c:v>77</c:v>
                </c:pt>
                <c:pt idx="2">
                  <c:v>77</c:v>
                </c:pt>
                <c:pt idx="3">
                  <c:v>76</c:v>
                </c:pt>
                <c:pt idx="4">
                  <c:v>77</c:v>
                </c:pt>
                <c:pt idx="5">
                  <c:v>43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'Sheep St'!$G$2</c:f>
              <c:strCache>
                <c:ptCount val="1"/>
                <c:pt idx="0">
                  <c:v>2pm</c:v>
                </c:pt>
              </c:strCache>
            </c:strRef>
          </c:tx>
          <c:marker>
            <c:symbol val="none"/>
          </c:marker>
          <c:cat>
            <c:strRef>
              <c:f>'Sheep St'!$A$3:$A$8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Sun 18th</c:v>
                </c:pt>
              </c:strCache>
            </c:strRef>
          </c:cat>
          <c:val>
            <c:numRef>
              <c:f>'Sheep St'!$G$3:$G$8</c:f>
              <c:numCache>
                <c:formatCode>General</c:formatCode>
                <c:ptCount val="6"/>
                <c:pt idx="0">
                  <c:v>77</c:v>
                </c:pt>
                <c:pt idx="1">
                  <c:v>77</c:v>
                </c:pt>
                <c:pt idx="2">
                  <c:v>77</c:v>
                </c:pt>
                <c:pt idx="3">
                  <c:v>77</c:v>
                </c:pt>
                <c:pt idx="4">
                  <c:v>77</c:v>
                </c:pt>
                <c:pt idx="5">
                  <c:v>46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'Sheep St'!$H$2</c:f>
              <c:strCache>
                <c:ptCount val="1"/>
                <c:pt idx="0">
                  <c:v>3pm</c:v>
                </c:pt>
              </c:strCache>
            </c:strRef>
          </c:tx>
          <c:marker>
            <c:symbol val="none"/>
          </c:marker>
          <c:cat>
            <c:strRef>
              <c:f>'Sheep St'!$A$3:$A$8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Sun 18th</c:v>
                </c:pt>
              </c:strCache>
            </c:strRef>
          </c:cat>
          <c:val>
            <c:numRef>
              <c:f>'Sheep St'!$H$3:$H$8</c:f>
              <c:numCache>
                <c:formatCode>General</c:formatCode>
                <c:ptCount val="6"/>
                <c:pt idx="0">
                  <c:v>76</c:v>
                </c:pt>
                <c:pt idx="1">
                  <c:v>77</c:v>
                </c:pt>
                <c:pt idx="2">
                  <c:v>74</c:v>
                </c:pt>
                <c:pt idx="3">
                  <c:v>75</c:v>
                </c:pt>
                <c:pt idx="4">
                  <c:v>76</c:v>
                </c:pt>
                <c:pt idx="5">
                  <c:v>56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'Sheep St'!$I$2</c:f>
              <c:strCache>
                <c:ptCount val="1"/>
                <c:pt idx="0">
                  <c:v>4pm</c:v>
                </c:pt>
              </c:strCache>
            </c:strRef>
          </c:tx>
          <c:marker>
            <c:symbol val="none"/>
          </c:marker>
          <c:cat>
            <c:strRef>
              <c:f>'Sheep St'!$A$3:$A$8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Sun 18th</c:v>
                </c:pt>
              </c:strCache>
            </c:strRef>
          </c:cat>
          <c:val>
            <c:numRef>
              <c:f>'Sheep St'!$I$3:$I$8</c:f>
            </c:numRef>
          </c:val>
          <c:smooth val="0"/>
        </c:ser>
        <c:ser>
          <c:idx val="8"/>
          <c:order val="8"/>
          <c:tx>
            <c:strRef>
              <c:f>'Sheep St'!$J$2</c:f>
              <c:strCache>
                <c:ptCount val="1"/>
                <c:pt idx="0">
                  <c:v>5pm</c:v>
                </c:pt>
              </c:strCache>
            </c:strRef>
          </c:tx>
          <c:marker>
            <c:symbol val="none"/>
          </c:marker>
          <c:cat>
            <c:strRef>
              <c:f>'Sheep St'!$A$3:$A$8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Sun 18th</c:v>
                </c:pt>
              </c:strCache>
            </c:strRef>
          </c:cat>
          <c:val>
            <c:numRef>
              <c:f>'Sheep St'!$J$3:$J$8</c:f>
            </c:numRef>
          </c:val>
          <c:smooth val="0"/>
        </c:ser>
        <c:ser>
          <c:idx val="9"/>
          <c:order val="9"/>
          <c:tx>
            <c:strRef>
              <c:f>'Sheep St'!$K$2</c:f>
              <c:strCache>
                <c:ptCount val="1"/>
                <c:pt idx="0">
                  <c:v>Capacity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'Sheep St'!$A$3:$A$8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Sun 18th</c:v>
                </c:pt>
              </c:strCache>
            </c:strRef>
          </c:cat>
          <c:val>
            <c:numRef>
              <c:f>'Sheep St'!$K$3:$K$8</c:f>
              <c:numCache>
                <c:formatCode>General</c:formatCode>
                <c:ptCount val="6"/>
                <c:pt idx="0">
                  <c:v>77</c:v>
                </c:pt>
                <c:pt idx="1">
                  <c:v>77</c:v>
                </c:pt>
                <c:pt idx="2">
                  <c:v>77</c:v>
                </c:pt>
                <c:pt idx="3">
                  <c:v>77</c:v>
                </c:pt>
                <c:pt idx="4">
                  <c:v>68</c:v>
                </c:pt>
                <c:pt idx="5">
                  <c:v>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813248"/>
        <c:axId val="123819136"/>
      </c:lineChart>
      <c:catAx>
        <c:axId val="123813248"/>
        <c:scaling>
          <c:orientation val="minMax"/>
        </c:scaling>
        <c:delete val="0"/>
        <c:axPos val="b"/>
        <c:majorTickMark val="out"/>
        <c:minorTickMark val="none"/>
        <c:tickLblPos val="nextTo"/>
        <c:crossAx val="123819136"/>
        <c:crosses val="autoZero"/>
        <c:auto val="1"/>
        <c:lblAlgn val="ctr"/>
        <c:lblOffset val="100"/>
        <c:noMultiLvlLbl val="0"/>
      </c:catAx>
      <c:valAx>
        <c:axId val="1238191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3813248"/>
        <c:crosses val="autoZero"/>
        <c:crossBetween val="between"/>
      </c:valAx>
    </c:plotArea>
    <c:legend>
      <c:legendPos val="r"/>
      <c:overlay val="0"/>
      <c:spPr>
        <a:ln>
          <a:solidFill>
            <a:srgbClr val="FF0000"/>
          </a:solidFill>
        </a:ln>
      </c:spPr>
    </c:legend>
    <c:plotVisOnly val="1"/>
    <c:dispBlanksAs val="gap"/>
    <c:showDLblsOverMax val="0"/>
  </c:chart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Brewery!$B$2</c:f>
              <c:strCache>
                <c:ptCount val="1"/>
                <c:pt idx="0">
                  <c:v>9am</c:v>
                </c:pt>
              </c:strCache>
            </c:strRef>
          </c:tx>
          <c:marker>
            <c:symbol val="none"/>
          </c:marker>
          <c:cat>
            <c:strRef>
              <c:f>Brewery!$A$3:$A$8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Sun 18th</c:v>
                </c:pt>
              </c:strCache>
            </c:strRef>
          </c:cat>
          <c:val>
            <c:numRef>
              <c:f>Brewery!$B$3:$B$8</c:f>
            </c:numRef>
          </c:val>
          <c:smooth val="0"/>
        </c:ser>
        <c:ser>
          <c:idx val="1"/>
          <c:order val="1"/>
          <c:tx>
            <c:strRef>
              <c:f>Brewery!$C$2</c:f>
              <c:strCache>
                <c:ptCount val="1"/>
                <c:pt idx="0">
                  <c:v>10am</c:v>
                </c:pt>
              </c:strCache>
            </c:strRef>
          </c:tx>
          <c:marker>
            <c:symbol val="none"/>
          </c:marker>
          <c:cat>
            <c:strRef>
              <c:f>Brewery!$A$3:$A$8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Sun 18th</c:v>
                </c:pt>
              </c:strCache>
            </c:strRef>
          </c:cat>
          <c:val>
            <c:numRef>
              <c:f>Brewery!$C$3:$C$8</c:f>
              <c:numCache>
                <c:formatCode>General</c:formatCode>
                <c:ptCount val="6"/>
                <c:pt idx="0">
                  <c:v>190</c:v>
                </c:pt>
                <c:pt idx="1">
                  <c:v>167</c:v>
                </c:pt>
                <c:pt idx="2">
                  <c:v>171</c:v>
                </c:pt>
                <c:pt idx="3">
                  <c:v>203</c:v>
                </c:pt>
                <c:pt idx="4">
                  <c:v>247</c:v>
                </c:pt>
                <c:pt idx="5">
                  <c:v>226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Brewery!$D$2</c:f>
              <c:strCache>
                <c:ptCount val="1"/>
                <c:pt idx="0">
                  <c:v>11am</c:v>
                </c:pt>
              </c:strCache>
            </c:strRef>
          </c:tx>
          <c:marker>
            <c:symbol val="none"/>
          </c:marker>
          <c:cat>
            <c:strRef>
              <c:f>Brewery!$A$3:$A$8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Sun 18th</c:v>
                </c:pt>
              </c:strCache>
            </c:strRef>
          </c:cat>
          <c:val>
            <c:numRef>
              <c:f>Brewery!$D$3:$D$8</c:f>
              <c:numCache>
                <c:formatCode>General</c:formatCode>
                <c:ptCount val="6"/>
                <c:pt idx="0">
                  <c:v>273</c:v>
                </c:pt>
                <c:pt idx="1">
                  <c:v>259</c:v>
                </c:pt>
                <c:pt idx="2">
                  <c:v>258</c:v>
                </c:pt>
                <c:pt idx="3">
                  <c:v>251</c:v>
                </c:pt>
                <c:pt idx="4">
                  <c:v>298</c:v>
                </c:pt>
                <c:pt idx="5">
                  <c:v>266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Brewery!$E$2</c:f>
              <c:strCache>
                <c:ptCount val="1"/>
                <c:pt idx="0">
                  <c:v>12am</c:v>
                </c:pt>
              </c:strCache>
            </c:strRef>
          </c:tx>
          <c:marker>
            <c:symbol val="none"/>
          </c:marker>
          <c:cat>
            <c:strRef>
              <c:f>Brewery!$A$3:$A$8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Sun 18th</c:v>
                </c:pt>
              </c:strCache>
            </c:strRef>
          </c:cat>
          <c:val>
            <c:numRef>
              <c:f>Brewery!$E$3:$E$8</c:f>
              <c:numCache>
                <c:formatCode>General</c:formatCode>
                <c:ptCount val="6"/>
                <c:pt idx="0">
                  <c:v>298</c:v>
                </c:pt>
                <c:pt idx="1">
                  <c:v>295</c:v>
                </c:pt>
                <c:pt idx="2">
                  <c:v>298</c:v>
                </c:pt>
                <c:pt idx="3">
                  <c:v>241</c:v>
                </c:pt>
                <c:pt idx="4">
                  <c:v>295</c:v>
                </c:pt>
                <c:pt idx="5">
                  <c:v>289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Brewery!$F$2</c:f>
              <c:strCache>
                <c:ptCount val="1"/>
                <c:pt idx="0">
                  <c:v>1pm</c:v>
                </c:pt>
              </c:strCache>
            </c:strRef>
          </c:tx>
          <c:marker>
            <c:symbol val="none"/>
          </c:marker>
          <c:cat>
            <c:strRef>
              <c:f>Brewery!$A$3:$A$8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Sun 18th</c:v>
                </c:pt>
              </c:strCache>
            </c:strRef>
          </c:cat>
          <c:val>
            <c:numRef>
              <c:f>Brewery!$F$3:$F$8</c:f>
              <c:numCache>
                <c:formatCode>General</c:formatCode>
                <c:ptCount val="6"/>
                <c:pt idx="0">
                  <c:v>296</c:v>
                </c:pt>
                <c:pt idx="1">
                  <c:v>292</c:v>
                </c:pt>
                <c:pt idx="2">
                  <c:v>268</c:v>
                </c:pt>
                <c:pt idx="3">
                  <c:v>298</c:v>
                </c:pt>
                <c:pt idx="4">
                  <c:v>293</c:v>
                </c:pt>
                <c:pt idx="5">
                  <c:v>263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Brewery!$G$2</c:f>
              <c:strCache>
                <c:ptCount val="1"/>
                <c:pt idx="0">
                  <c:v>2pm</c:v>
                </c:pt>
              </c:strCache>
            </c:strRef>
          </c:tx>
          <c:marker>
            <c:symbol val="none"/>
          </c:marker>
          <c:cat>
            <c:strRef>
              <c:f>Brewery!$A$3:$A$8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Sun 18th</c:v>
                </c:pt>
              </c:strCache>
            </c:strRef>
          </c:cat>
          <c:val>
            <c:numRef>
              <c:f>Brewery!$G$3:$G$8</c:f>
              <c:numCache>
                <c:formatCode>General</c:formatCode>
                <c:ptCount val="6"/>
                <c:pt idx="0">
                  <c:v>298</c:v>
                </c:pt>
                <c:pt idx="1">
                  <c:v>291</c:v>
                </c:pt>
                <c:pt idx="2">
                  <c:v>249</c:v>
                </c:pt>
                <c:pt idx="3">
                  <c:v>296</c:v>
                </c:pt>
                <c:pt idx="4">
                  <c:v>298</c:v>
                </c:pt>
                <c:pt idx="5">
                  <c:v>298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Brewery!$H$2</c:f>
              <c:strCache>
                <c:ptCount val="1"/>
                <c:pt idx="0">
                  <c:v>3pm</c:v>
                </c:pt>
              </c:strCache>
            </c:strRef>
          </c:tx>
          <c:marker>
            <c:symbol val="none"/>
          </c:marker>
          <c:cat>
            <c:strRef>
              <c:f>Brewery!$A$3:$A$8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Sun 18th</c:v>
                </c:pt>
              </c:strCache>
            </c:strRef>
          </c:cat>
          <c:val>
            <c:numRef>
              <c:f>Brewery!$H$3:$H$8</c:f>
              <c:numCache>
                <c:formatCode>General</c:formatCode>
                <c:ptCount val="6"/>
                <c:pt idx="0">
                  <c:v>298</c:v>
                </c:pt>
                <c:pt idx="1">
                  <c:v>298</c:v>
                </c:pt>
                <c:pt idx="2">
                  <c:v>278</c:v>
                </c:pt>
                <c:pt idx="3">
                  <c:v>296</c:v>
                </c:pt>
                <c:pt idx="4">
                  <c:v>298</c:v>
                </c:pt>
                <c:pt idx="5">
                  <c:v>298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Brewery!$I$2</c:f>
              <c:strCache>
                <c:ptCount val="1"/>
                <c:pt idx="0">
                  <c:v>4pm</c:v>
                </c:pt>
              </c:strCache>
            </c:strRef>
          </c:tx>
          <c:marker>
            <c:symbol val="none"/>
          </c:marker>
          <c:cat>
            <c:strRef>
              <c:f>Brewery!$A$3:$A$8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Sun 18th</c:v>
                </c:pt>
              </c:strCache>
            </c:strRef>
          </c:cat>
          <c:val>
            <c:numRef>
              <c:f>Brewery!$I$3:$I$8</c:f>
            </c:numRef>
          </c:val>
          <c:smooth val="0"/>
        </c:ser>
        <c:ser>
          <c:idx val="8"/>
          <c:order val="8"/>
          <c:tx>
            <c:strRef>
              <c:f>Brewery!$J$2</c:f>
              <c:strCache>
                <c:ptCount val="1"/>
                <c:pt idx="0">
                  <c:v>5pm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cat>
            <c:strRef>
              <c:f>Brewery!$A$3:$A$8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Sun 18th</c:v>
                </c:pt>
              </c:strCache>
            </c:strRef>
          </c:cat>
          <c:val>
            <c:numRef>
              <c:f>Brewery!$J$3:$J$8</c:f>
            </c:numRef>
          </c:val>
          <c:smooth val="0"/>
        </c:ser>
        <c:ser>
          <c:idx val="9"/>
          <c:order val="9"/>
          <c:tx>
            <c:strRef>
              <c:f>Brewery!$K$2</c:f>
              <c:strCache>
                <c:ptCount val="1"/>
                <c:pt idx="0">
                  <c:v>Capacity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Brewery!$A$3:$A$8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Sun 18th</c:v>
                </c:pt>
              </c:strCache>
            </c:strRef>
          </c:cat>
          <c:val>
            <c:numRef>
              <c:f>Brewery!$K$3:$K$8</c:f>
              <c:numCache>
                <c:formatCode>General</c:formatCode>
                <c:ptCount val="6"/>
                <c:pt idx="0">
                  <c:v>298</c:v>
                </c:pt>
                <c:pt idx="1">
                  <c:v>298</c:v>
                </c:pt>
                <c:pt idx="2">
                  <c:v>298</c:v>
                </c:pt>
                <c:pt idx="3">
                  <c:v>298</c:v>
                </c:pt>
                <c:pt idx="4">
                  <c:v>298</c:v>
                </c:pt>
                <c:pt idx="5">
                  <c:v>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293120"/>
        <c:axId val="128303104"/>
      </c:lineChart>
      <c:catAx>
        <c:axId val="128293120"/>
        <c:scaling>
          <c:orientation val="minMax"/>
        </c:scaling>
        <c:delete val="0"/>
        <c:axPos val="b"/>
        <c:majorTickMark val="out"/>
        <c:minorTickMark val="none"/>
        <c:tickLblPos val="nextTo"/>
        <c:crossAx val="128303104"/>
        <c:crosses val="autoZero"/>
        <c:auto val="1"/>
        <c:lblAlgn val="ctr"/>
        <c:lblOffset val="100"/>
        <c:noMultiLvlLbl val="0"/>
      </c:catAx>
      <c:valAx>
        <c:axId val="1283031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8293120"/>
        <c:crosses val="autoZero"/>
        <c:crossBetween val="between"/>
      </c:valAx>
    </c:plotArea>
    <c:legend>
      <c:legendPos val="r"/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Forum!$B$1</c:f>
              <c:strCache>
                <c:ptCount val="1"/>
                <c:pt idx="0">
                  <c:v>9am</c:v>
                </c:pt>
              </c:strCache>
            </c:strRef>
          </c:tx>
          <c:marker>
            <c:symbol val="none"/>
          </c:marker>
          <c:cat>
            <c:strRef>
              <c:f>Forum!$A$2:$A$7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Sun 18th</c:v>
                </c:pt>
              </c:strCache>
            </c:strRef>
          </c:cat>
          <c:val>
            <c:numRef>
              <c:f>Forum!$B$2:$B$7</c:f>
            </c:numRef>
          </c:val>
          <c:smooth val="0"/>
        </c:ser>
        <c:ser>
          <c:idx val="1"/>
          <c:order val="1"/>
          <c:tx>
            <c:strRef>
              <c:f>Forum!$C$1</c:f>
              <c:strCache>
                <c:ptCount val="1"/>
                <c:pt idx="0">
                  <c:v>10am</c:v>
                </c:pt>
              </c:strCache>
            </c:strRef>
          </c:tx>
          <c:marker>
            <c:symbol val="none"/>
          </c:marker>
          <c:cat>
            <c:strRef>
              <c:f>Forum!$A$2:$A$7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Sun 18th</c:v>
                </c:pt>
              </c:strCache>
            </c:strRef>
          </c:cat>
          <c:val>
            <c:numRef>
              <c:f>Forum!$C$2:$C$7</c:f>
              <c:numCache>
                <c:formatCode>General</c:formatCode>
                <c:ptCount val="6"/>
                <c:pt idx="0">
                  <c:v>104</c:v>
                </c:pt>
                <c:pt idx="1">
                  <c:v>109</c:v>
                </c:pt>
                <c:pt idx="2">
                  <c:v>128</c:v>
                </c:pt>
                <c:pt idx="3">
                  <c:v>146</c:v>
                </c:pt>
                <c:pt idx="4">
                  <c:v>164</c:v>
                </c:pt>
                <c:pt idx="5">
                  <c:v>158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Forum!$D$1</c:f>
              <c:strCache>
                <c:ptCount val="1"/>
                <c:pt idx="0">
                  <c:v>11am</c:v>
                </c:pt>
              </c:strCache>
            </c:strRef>
          </c:tx>
          <c:marker>
            <c:symbol val="none"/>
          </c:marker>
          <c:cat>
            <c:strRef>
              <c:f>Forum!$A$2:$A$7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Sun 18th</c:v>
                </c:pt>
              </c:strCache>
            </c:strRef>
          </c:cat>
          <c:val>
            <c:numRef>
              <c:f>Forum!$D$2:$D$7</c:f>
              <c:numCache>
                <c:formatCode>General</c:formatCode>
                <c:ptCount val="6"/>
                <c:pt idx="0">
                  <c:v>175</c:v>
                </c:pt>
                <c:pt idx="1">
                  <c:v>184</c:v>
                </c:pt>
                <c:pt idx="2">
                  <c:v>168</c:v>
                </c:pt>
                <c:pt idx="3">
                  <c:v>172</c:v>
                </c:pt>
                <c:pt idx="4">
                  <c:v>191</c:v>
                </c:pt>
                <c:pt idx="5">
                  <c:v>191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Forum!$E$1</c:f>
              <c:strCache>
                <c:ptCount val="1"/>
                <c:pt idx="0">
                  <c:v>12am</c:v>
                </c:pt>
              </c:strCache>
            </c:strRef>
          </c:tx>
          <c:marker>
            <c:symbol val="none"/>
          </c:marker>
          <c:cat>
            <c:strRef>
              <c:f>Forum!$A$2:$A$7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Sun 18th</c:v>
                </c:pt>
              </c:strCache>
            </c:strRef>
          </c:cat>
          <c:val>
            <c:numRef>
              <c:f>Forum!$E$2:$E$7</c:f>
              <c:numCache>
                <c:formatCode>General</c:formatCode>
                <c:ptCount val="6"/>
                <c:pt idx="0">
                  <c:v>191</c:v>
                </c:pt>
                <c:pt idx="1">
                  <c:v>191</c:v>
                </c:pt>
                <c:pt idx="2">
                  <c:v>191</c:v>
                </c:pt>
                <c:pt idx="3">
                  <c:v>164</c:v>
                </c:pt>
                <c:pt idx="4">
                  <c:v>191</c:v>
                </c:pt>
                <c:pt idx="5">
                  <c:v>191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Forum!$F$1</c:f>
              <c:strCache>
                <c:ptCount val="1"/>
                <c:pt idx="0">
                  <c:v>1pm</c:v>
                </c:pt>
              </c:strCache>
            </c:strRef>
          </c:tx>
          <c:marker>
            <c:symbol val="none"/>
          </c:marker>
          <c:cat>
            <c:strRef>
              <c:f>Forum!$A$2:$A$7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Sun 18th</c:v>
                </c:pt>
              </c:strCache>
            </c:strRef>
          </c:cat>
          <c:val>
            <c:numRef>
              <c:f>Forum!$F$2:$F$7</c:f>
              <c:numCache>
                <c:formatCode>General</c:formatCode>
                <c:ptCount val="6"/>
                <c:pt idx="0">
                  <c:v>191</c:v>
                </c:pt>
                <c:pt idx="1">
                  <c:v>191</c:v>
                </c:pt>
                <c:pt idx="2">
                  <c:v>185</c:v>
                </c:pt>
                <c:pt idx="3">
                  <c:v>146</c:v>
                </c:pt>
                <c:pt idx="4">
                  <c:v>191</c:v>
                </c:pt>
                <c:pt idx="5">
                  <c:v>191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Forum!$G$1</c:f>
              <c:strCache>
                <c:ptCount val="1"/>
                <c:pt idx="0">
                  <c:v>2pm</c:v>
                </c:pt>
              </c:strCache>
            </c:strRef>
          </c:tx>
          <c:marker>
            <c:symbol val="none"/>
          </c:marker>
          <c:cat>
            <c:strRef>
              <c:f>Forum!$A$2:$A$7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Sun 18th</c:v>
                </c:pt>
              </c:strCache>
            </c:strRef>
          </c:cat>
          <c:val>
            <c:numRef>
              <c:f>Forum!$G$2:$G$7</c:f>
              <c:numCache>
                <c:formatCode>General</c:formatCode>
                <c:ptCount val="6"/>
                <c:pt idx="0">
                  <c:v>174</c:v>
                </c:pt>
                <c:pt idx="1">
                  <c:v>188</c:v>
                </c:pt>
                <c:pt idx="2">
                  <c:v>181</c:v>
                </c:pt>
                <c:pt idx="3">
                  <c:v>189</c:v>
                </c:pt>
                <c:pt idx="4">
                  <c:v>191</c:v>
                </c:pt>
                <c:pt idx="5">
                  <c:v>191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Forum!$H$1</c:f>
              <c:strCache>
                <c:ptCount val="1"/>
                <c:pt idx="0">
                  <c:v>3pm</c:v>
                </c:pt>
              </c:strCache>
            </c:strRef>
          </c:tx>
          <c:marker>
            <c:symbol val="none"/>
          </c:marker>
          <c:cat>
            <c:strRef>
              <c:f>Forum!$A$2:$A$7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Sun 18th</c:v>
                </c:pt>
              </c:strCache>
            </c:strRef>
          </c:cat>
          <c:val>
            <c:numRef>
              <c:f>Forum!$H$2:$H$7</c:f>
              <c:numCache>
                <c:formatCode>General</c:formatCode>
                <c:ptCount val="6"/>
                <c:pt idx="0">
                  <c:v>191</c:v>
                </c:pt>
                <c:pt idx="1">
                  <c:v>191</c:v>
                </c:pt>
                <c:pt idx="2">
                  <c:v>187</c:v>
                </c:pt>
                <c:pt idx="3">
                  <c:v>191</c:v>
                </c:pt>
                <c:pt idx="4">
                  <c:v>191</c:v>
                </c:pt>
                <c:pt idx="5">
                  <c:v>191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Forum!$I$1</c:f>
              <c:strCache>
                <c:ptCount val="1"/>
                <c:pt idx="0">
                  <c:v>4pm</c:v>
                </c:pt>
              </c:strCache>
            </c:strRef>
          </c:tx>
          <c:marker>
            <c:symbol val="none"/>
          </c:marker>
          <c:cat>
            <c:strRef>
              <c:f>Forum!$A$2:$A$7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Sun 18th</c:v>
                </c:pt>
              </c:strCache>
            </c:strRef>
          </c:cat>
          <c:val>
            <c:numRef>
              <c:f>Forum!$I$2:$I$7</c:f>
            </c:numRef>
          </c:val>
          <c:smooth val="0"/>
        </c:ser>
        <c:ser>
          <c:idx val="8"/>
          <c:order val="8"/>
          <c:tx>
            <c:strRef>
              <c:f>Forum!$J$1</c:f>
              <c:strCache>
                <c:ptCount val="1"/>
                <c:pt idx="0">
                  <c:v>5pm</c:v>
                </c:pt>
              </c:strCache>
            </c:strRef>
          </c:tx>
          <c:marker>
            <c:symbol val="none"/>
          </c:marker>
          <c:cat>
            <c:strRef>
              <c:f>Forum!$A$2:$A$7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Sun 18th</c:v>
                </c:pt>
              </c:strCache>
            </c:strRef>
          </c:cat>
          <c:val>
            <c:numRef>
              <c:f>Forum!$J$2:$J$7</c:f>
            </c:numRef>
          </c:val>
          <c:smooth val="0"/>
        </c:ser>
        <c:ser>
          <c:idx val="9"/>
          <c:order val="9"/>
          <c:tx>
            <c:strRef>
              <c:f>Forum!$K$1</c:f>
              <c:strCache>
                <c:ptCount val="1"/>
                <c:pt idx="0">
                  <c:v>Capacity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Forum!$A$2:$A$7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Sun 18th</c:v>
                </c:pt>
              </c:strCache>
            </c:strRef>
          </c:cat>
          <c:val>
            <c:numRef>
              <c:f>Forum!$K$2:$K$7</c:f>
              <c:numCache>
                <c:formatCode>General</c:formatCode>
                <c:ptCount val="6"/>
                <c:pt idx="0">
                  <c:v>191</c:v>
                </c:pt>
                <c:pt idx="1">
                  <c:v>191</c:v>
                </c:pt>
                <c:pt idx="2">
                  <c:v>191</c:v>
                </c:pt>
                <c:pt idx="3">
                  <c:v>191</c:v>
                </c:pt>
                <c:pt idx="4">
                  <c:v>191</c:v>
                </c:pt>
                <c:pt idx="5">
                  <c:v>191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039552"/>
        <c:axId val="128057728"/>
      </c:lineChart>
      <c:catAx>
        <c:axId val="128039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8057728"/>
        <c:crosses val="autoZero"/>
        <c:auto val="1"/>
        <c:lblAlgn val="ctr"/>
        <c:lblOffset val="100"/>
        <c:noMultiLvlLbl val="0"/>
      </c:catAx>
      <c:valAx>
        <c:axId val="1280577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8039552"/>
        <c:crosses val="autoZero"/>
        <c:crossBetween val="between"/>
      </c:valAx>
    </c:plotArea>
    <c:legend>
      <c:legendPos val="r"/>
      <c:overlay val="0"/>
      <c:spPr>
        <a:ln>
          <a:solidFill>
            <a:srgbClr val="FF0000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Beeches!$B$2</c:f>
              <c:strCache>
                <c:ptCount val="1"/>
                <c:pt idx="0">
                  <c:v>9am</c:v>
                </c:pt>
              </c:strCache>
            </c:strRef>
          </c:tx>
          <c:marker>
            <c:symbol val="none"/>
          </c:marker>
          <c:cat>
            <c:strRef>
              <c:f>Beeches!$A$3:$A$8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Sun 18th</c:v>
                </c:pt>
              </c:strCache>
            </c:strRef>
          </c:cat>
          <c:val>
            <c:numRef>
              <c:f>Beeches!$B$3:$B$8</c:f>
            </c:numRef>
          </c:val>
          <c:smooth val="0"/>
        </c:ser>
        <c:ser>
          <c:idx val="1"/>
          <c:order val="1"/>
          <c:tx>
            <c:strRef>
              <c:f>Beeches!$C$2</c:f>
              <c:strCache>
                <c:ptCount val="1"/>
                <c:pt idx="0">
                  <c:v>10am</c:v>
                </c:pt>
              </c:strCache>
            </c:strRef>
          </c:tx>
          <c:marker>
            <c:symbol val="none"/>
          </c:marker>
          <c:cat>
            <c:strRef>
              <c:f>Beeches!$A$3:$A$8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Sun 18th</c:v>
                </c:pt>
              </c:strCache>
            </c:strRef>
          </c:cat>
          <c:val>
            <c:numRef>
              <c:f>Beeches!$C$3:$C$8</c:f>
              <c:numCache>
                <c:formatCode>General</c:formatCode>
                <c:ptCount val="6"/>
              </c:numCache>
            </c:numRef>
          </c:val>
          <c:smooth val="0"/>
        </c:ser>
        <c:ser>
          <c:idx val="2"/>
          <c:order val="2"/>
          <c:tx>
            <c:strRef>
              <c:f>Beeches!$D$2</c:f>
              <c:strCache>
                <c:ptCount val="1"/>
                <c:pt idx="0">
                  <c:v>11am</c:v>
                </c:pt>
              </c:strCache>
            </c:strRef>
          </c:tx>
          <c:marker>
            <c:symbol val="none"/>
          </c:marker>
          <c:cat>
            <c:strRef>
              <c:f>Beeches!$A$3:$A$8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Sun 18th</c:v>
                </c:pt>
              </c:strCache>
            </c:strRef>
          </c:cat>
          <c:val>
            <c:numRef>
              <c:f>Beeches!$D$3:$D$8</c:f>
              <c:numCache>
                <c:formatCode>General</c:formatCode>
                <c:ptCount val="6"/>
              </c:numCache>
            </c:numRef>
          </c:val>
          <c:smooth val="0"/>
        </c:ser>
        <c:ser>
          <c:idx val="3"/>
          <c:order val="3"/>
          <c:tx>
            <c:strRef>
              <c:f>Beeches!$E$2</c:f>
              <c:strCache>
                <c:ptCount val="1"/>
                <c:pt idx="0">
                  <c:v>12am</c:v>
                </c:pt>
              </c:strCache>
            </c:strRef>
          </c:tx>
          <c:marker>
            <c:symbol val="none"/>
          </c:marker>
          <c:cat>
            <c:strRef>
              <c:f>Beeches!$A$3:$A$8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Sun 18th</c:v>
                </c:pt>
              </c:strCache>
            </c:strRef>
          </c:cat>
          <c:val>
            <c:numRef>
              <c:f>Beeches!$E$3:$E$8</c:f>
              <c:numCache>
                <c:formatCode>General</c:formatCode>
                <c:ptCount val="6"/>
              </c:numCache>
            </c:numRef>
          </c:val>
          <c:smooth val="0"/>
        </c:ser>
        <c:ser>
          <c:idx val="4"/>
          <c:order val="4"/>
          <c:tx>
            <c:strRef>
              <c:f>Beeches!$F$2</c:f>
              <c:strCache>
                <c:ptCount val="1"/>
                <c:pt idx="0">
                  <c:v>1pm</c:v>
                </c:pt>
              </c:strCache>
            </c:strRef>
          </c:tx>
          <c:marker>
            <c:symbol val="none"/>
          </c:marker>
          <c:cat>
            <c:strRef>
              <c:f>Beeches!$A$3:$A$8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Sun 18th</c:v>
                </c:pt>
              </c:strCache>
            </c:strRef>
          </c:cat>
          <c:val>
            <c:numRef>
              <c:f>Beeches!$F$3:$F$8</c:f>
              <c:numCache>
                <c:formatCode>General</c:formatCode>
                <c:ptCount val="6"/>
              </c:numCache>
            </c:numRef>
          </c:val>
          <c:smooth val="0"/>
        </c:ser>
        <c:ser>
          <c:idx val="5"/>
          <c:order val="5"/>
          <c:tx>
            <c:strRef>
              <c:f>Beeches!$G$2</c:f>
              <c:strCache>
                <c:ptCount val="1"/>
                <c:pt idx="0">
                  <c:v>2pm</c:v>
                </c:pt>
              </c:strCache>
            </c:strRef>
          </c:tx>
          <c:marker>
            <c:symbol val="none"/>
          </c:marker>
          <c:cat>
            <c:strRef>
              <c:f>Beeches!$A$3:$A$8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Sun 18th</c:v>
                </c:pt>
              </c:strCache>
            </c:strRef>
          </c:cat>
          <c:val>
            <c:numRef>
              <c:f>Beeches!$G$3:$G$8</c:f>
              <c:numCache>
                <c:formatCode>General</c:formatCode>
                <c:ptCount val="6"/>
              </c:numCache>
            </c:numRef>
          </c:val>
          <c:smooth val="0"/>
        </c:ser>
        <c:ser>
          <c:idx val="6"/>
          <c:order val="6"/>
          <c:tx>
            <c:strRef>
              <c:f>Beeches!$H$2</c:f>
              <c:strCache>
                <c:ptCount val="1"/>
                <c:pt idx="0">
                  <c:v>3pm</c:v>
                </c:pt>
              </c:strCache>
            </c:strRef>
          </c:tx>
          <c:marker>
            <c:symbol val="none"/>
          </c:marker>
          <c:cat>
            <c:strRef>
              <c:f>Beeches!$A$3:$A$8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Sun 18th</c:v>
                </c:pt>
              </c:strCache>
            </c:strRef>
          </c:cat>
          <c:val>
            <c:numRef>
              <c:f>Beeches!$H$3:$H$8</c:f>
              <c:numCache>
                <c:formatCode>General</c:formatCode>
                <c:ptCount val="6"/>
              </c:numCache>
            </c:numRef>
          </c:val>
          <c:smooth val="0"/>
        </c:ser>
        <c:ser>
          <c:idx val="7"/>
          <c:order val="7"/>
          <c:tx>
            <c:strRef>
              <c:f>Beeches!$I$2</c:f>
              <c:strCache>
                <c:ptCount val="1"/>
                <c:pt idx="0">
                  <c:v>4pm</c:v>
                </c:pt>
              </c:strCache>
            </c:strRef>
          </c:tx>
          <c:marker>
            <c:symbol val="none"/>
          </c:marker>
          <c:cat>
            <c:strRef>
              <c:f>Beeches!$A$3:$A$8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Sun 18th</c:v>
                </c:pt>
              </c:strCache>
            </c:strRef>
          </c:cat>
          <c:val>
            <c:numRef>
              <c:f>Beeches!$I$3:$I$8</c:f>
            </c:numRef>
          </c:val>
          <c:smooth val="0"/>
        </c:ser>
        <c:ser>
          <c:idx val="8"/>
          <c:order val="8"/>
          <c:tx>
            <c:strRef>
              <c:f>Beeches!$J$2</c:f>
              <c:strCache>
                <c:ptCount val="1"/>
                <c:pt idx="0">
                  <c:v>5pm</c:v>
                </c:pt>
              </c:strCache>
            </c:strRef>
          </c:tx>
          <c:marker>
            <c:symbol val="none"/>
          </c:marker>
          <c:cat>
            <c:strRef>
              <c:f>Beeches!$A$3:$A$8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Sun 18th</c:v>
                </c:pt>
              </c:strCache>
            </c:strRef>
          </c:cat>
          <c:val>
            <c:numRef>
              <c:f>Beeches!$J$3:$J$8</c:f>
            </c:numRef>
          </c:val>
          <c:smooth val="0"/>
        </c:ser>
        <c:ser>
          <c:idx val="9"/>
          <c:order val="9"/>
          <c:tx>
            <c:strRef>
              <c:f>Beeches!$K$2</c:f>
              <c:strCache>
                <c:ptCount val="1"/>
                <c:pt idx="0">
                  <c:v>Capacity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Beeches!$A$3:$A$8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Sun 18th</c:v>
                </c:pt>
              </c:strCache>
            </c:strRef>
          </c:cat>
          <c:val>
            <c:numRef>
              <c:f>Beeches!$K$3:$K$8</c:f>
              <c:numCache>
                <c:formatCode>General</c:formatCode>
                <c:ptCount val="6"/>
                <c:pt idx="0">
                  <c:v>145</c:v>
                </c:pt>
                <c:pt idx="1">
                  <c:v>145</c:v>
                </c:pt>
                <c:pt idx="2">
                  <c:v>145</c:v>
                </c:pt>
                <c:pt idx="3">
                  <c:v>145</c:v>
                </c:pt>
                <c:pt idx="4">
                  <c:v>145</c:v>
                </c:pt>
                <c:pt idx="5">
                  <c:v>145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150912"/>
        <c:axId val="128160896"/>
      </c:lineChart>
      <c:catAx>
        <c:axId val="128150912"/>
        <c:scaling>
          <c:orientation val="minMax"/>
        </c:scaling>
        <c:delete val="0"/>
        <c:axPos val="b"/>
        <c:majorTickMark val="out"/>
        <c:minorTickMark val="none"/>
        <c:tickLblPos val="nextTo"/>
        <c:crossAx val="128160896"/>
        <c:crosses val="autoZero"/>
        <c:auto val="1"/>
        <c:lblAlgn val="ctr"/>
        <c:lblOffset val="100"/>
        <c:noMultiLvlLbl val="0"/>
      </c:catAx>
      <c:valAx>
        <c:axId val="1281608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8150912"/>
        <c:crosses val="autoZero"/>
        <c:crossBetween val="between"/>
      </c:valAx>
    </c:plotArea>
    <c:legend>
      <c:legendPos val="r"/>
      <c:overlay val="0"/>
      <c:spPr>
        <a:ln>
          <a:solidFill>
            <a:srgbClr val="FF0000"/>
          </a:solidFill>
        </a:ln>
      </c:spPr>
    </c:legend>
    <c:plotVisOnly val="1"/>
    <c:dispBlanksAs val="gap"/>
    <c:showDLblsOverMax val="0"/>
  </c:chart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waterloo!$B$2</c:f>
              <c:strCache>
                <c:ptCount val="1"/>
                <c:pt idx="0">
                  <c:v>9am</c:v>
                </c:pt>
              </c:strCache>
            </c:strRef>
          </c:tx>
          <c:marker>
            <c:symbol val="none"/>
          </c:marker>
          <c:cat>
            <c:strRef>
              <c:f>waterloo!$A$3:$A$8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Sun 18th</c:v>
                </c:pt>
              </c:strCache>
            </c:strRef>
          </c:cat>
          <c:val>
            <c:numRef>
              <c:f>waterloo!$B$3:$B$8</c:f>
            </c:numRef>
          </c:val>
          <c:smooth val="0"/>
        </c:ser>
        <c:ser>
          <c:idx val="1"/>
          <c:order val="1"/>
          <c:tx>
            <c:strRef>
              <c:f>waterloo!$C$2</c:f>
              <c:strCache>
                <c:ptCount val="1"/>
                <c:pt idx="0">
                  <c:v>10am</c:v>
                </c:pt>
              </c:strCache>
            </c:strRef>
          </c:tx>
          <c:marker>
            <c:symbol val="none"/>
          </c:marker>
          <c:cat>
            <c:strRef>
              <c:f>waterloo!$A$3:$A$8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Sun 18th</c:v>
                </c:pt>
              </c:strCache>
            </c:strRef>
          </c:cat>
          <c:val>
            <c:numRef>
              <c:f>waterloo!$C$3:$C$8</c:f>
              <c:numCache>
                <c:formatCode>General</c:formatCode>
                <c:ptCount val="6"/>
                <c:pt idx="0">
                  <c:v>166</c:v>
                </c:pt>
                <c:pt idx="1">
                  <c:v>180</c:v>
                </c:pt>
                <c:pt idx="2">
                  <c:v>177</c:v>
                </c:pt>
                <c:pt idx="3">
                  <c:v>132</c:v>
                </c:pt>
                <c:pt idx="4">
                  <c:v>192</c:v>
                </c:pt>
                <c:pt idx="5">
                  <c:v>200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waterloo!$D$2</c:f>
              <c:strCache>
                <c:ptCount val="1"/>
                <c:pt idx="0">
                  <c:v>11am</c:v>
                </c:pt>
              </c:strCache>
            </c:strRef>
          </c:tx>
          <c:marker>
            <c:symbol val="none"/>
          </c:marker>
          <c:cat>
            <c:strRef>
              <c:f>waterloo!$A$3:$A$8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Sun 18th</c:v>
                </c:pt>
              </c:strCache>
            </c:strRef>
          </c:cat>
          <c:val>
            <c:numRef>
              <c:f>waterloo!$D$3:$D$8</c:f>
              <c:numCache>
                <c:formatCode>General</c:formatCode>
                <c:ptCount val="6"/>
                <c:pt idx="0">
                  <c:v>190</c:v>
                </c:pt>
                <c:pt idx="1">
                  <c:v>212</c:v>
                </c:pt>
                <c:pt idx="2">
                  <c:v>204</c:v>
                </c:pt>
                <c:pt idx="3">
                  <c:v>180</c:v>
                </c:pt>
                <c:pt idx="4">
                  <c:v>233</c:v>
                </c:pt>
                <c:pt idx="5">
                  <c:v>186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waterloo!$E$2</c:f>
              <c:strCache>
                <c:ptCount val="1"/>
                <c:pt idx="0">
                  <c:v>12am</c:v>
                </c:pt>
              </c:strCache>
            </c:strRef>
          </c:tx>
          <c:marker>
            <c:symbol val="none"/>
          </c:marker>
          <c:cat>
            <c:strRef>
              <c:f>waterloo!$A$3:$A$8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Sun 18th</c:v>
                </c:pt>
              </c:strCache>
            </c:strRef>
          </c:cat>
          <c:val>
            <c:numRef>
              <c:f>waterloo!$E$3:$E$8</c:f>
              <c:numCache>
                <c:formatCode>General</c:formatCode>
                <c:ptCount val="6"/>
                <c:pt idx="0">
                  <c:v>199</c:v>
                </c:pt>
                <c:pt idx="1">
                  <c:v>229</c:v>
                </c:pt>
                <c:pt idx="2">
                  <c:v>217</c:v>
                </c:pt>
                <c:pt idx="3">
                  <c:v>158</c:v>
                </c:pt>
                <c:pt idx="4">
                  <c:v>233</c:v>
                </c:pt>
                <c:pt idx="5">
                  <c:v>209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waterloo!$F$2</c:f>
              <c:strCache>
                <c:ptCount val="1"/>
                <c:pt idx="0">
                  <c:v>1pm</c:v>
                </c:pt>
              </c:strCache>
            </c:strRef>
          </c:tx>
          <c:marker>
            <c:symbol val="none"/>
          </c:marker>
          <c:cat>
            <c:strRef>
              <c:f>waterloo!$A$3:$A$8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Sun 18th</c:v>
                </c:pt>
              </c:strCache>
            </c:strRef>
          </c:cat>
          <c:val>
            <c:numRef>
              <c:f>waterloo!$F$3:$F$8</c:f>
              <c:numCache>
                <c:formatCode>General</c:formatCode>
                <c:ptCount val="6"/>
                <c:pt idx="0">
                  <c:v>214</c:v>
                </c:pt>
                <c:pt idx="1">
                  <c:v>228</c:v>
                </c:pt>
                <c:pt idx="2">
                  <c:v>213</c:v>
                </c:pt>
                <c:pt idx="3">
                  <c:v>178</c:v>
                </c:pt>
                <c:pt idx="4">
                  <c:v>230</c:v>
                </c:pt>
                <c:pt idx="5">
                  <c:v>218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waterloo!$G$2</c:f>
              <c:strCache>
                <c:ptCount val="1"/>
                <c:pt idx="0">
                  <c:v>2pm</c:v>
                </c:pt>
              </c:strCache>
            </c:strRef>
          </c:tx>
          <c:marker>
            <c:symbol val="none"/>
          </c:marker>
          <c:cat>
            <c:strRef>
              <c:f>waterloo!$A$3:$A$8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Sun 18th</c:v>
                </c:pt>
              </c:strCache>
            </c:strRef>
          </c:cat>
          <c:val>
            <c:numRef>
              <c:f>waterloo!$G$3:$G$8</c:f>
              <c:numCache>
                <c:formatCode>General</c:formatCode>
                <c:ptCount val="6"/>
                <c:pt idx="0">
                  <c:v>192</c:v>
                </c:pt>
                <c:pt idx="1">
                  <c:v>215</c:v>
                </c:pt>
                <c:pt idx="2">
                  <c:v>186</c:v>
                </c:pt>
                <c:pt idx="3">
                  <c:v>185</c:v>
                </c:pt>
                <c:pt idx="4">
                  <c:v>231</c:v>
                </c:pt>
                <c:pt idx="5">
                  <c:v>223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waterloo!$H$2</c:f>
              <c:strCache>
                <c:ptCount val="1"/>
                <c:pt idx="0">
                  <c:v>3pm</c:v>
                </c:pt>
              </c:strCache>
            </c:strRef>
          </c:tx>
          <c:marker>
            <c:symbol val="none"/>
          </c:marker>
          <c:cat>
            <c:strRef>
              <c:f>waterloo!$A$3:$A$8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Sun 18th</c:v>
                </c:pt>
              </c:strCache>
            </c:strRef>
          </c:cat>
          <c:val>
            <c:numRef>
              <c:f>waterloo!$H$3:$H$8</c:f>
              <c:numCache>
                <c:formatCode>General</c:formatCode>
                <c:ptCount val="6"/>
                <c:pt idx="0">
                  <c:v>171</c:v>
                </c:pt>
                <c:pt idx="1">
                  <c:v>191</c:v>
                </c:pt>
                <c:pt idx="2">
                  <c:v>163</c:v>
                </c:pt>
                <c:pt idx="3">
                  <c:v>159</c:v>
                </c:pt>
                <c:pt idx="4">
                  <c:v>229</c:v>
                </c:pt>
                <c:pt idx="5">
                  <c:v>205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waterloo!$I$2</c:f>
              <c:strCache>
                <c:ptCount val="1"/>
                <c:pt idx="0">
                  <c:v>4pm</c:v>
                </c:pt>
              </c:strCache>
            </c:strRef>
          </c:tx>
          <c:marker>
            <c:symbol val="none"/>
          </c:marker>
          <c:cat>
            <c:strRef>
              <c:f>waterloo!$A$3:$A$8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Sun 18th</c:v>
                </c:pt>
              </c:strCache>
            </c:strRef>
          </c:cat>
          <c:val>
            <c:numRef>
              <c:f>waterloo!$I$3:$I$8</c:f>
            </c:numRef>
          </c:val>
          <c:smooth val="0"/>
        </c:ser>
        <c:ser>
          <c:idx val="8"/>
          <c:order val="8"/>
          <c:tx>
            <c:strRef>
              <c:f>waterloo!$J$2</c:f>
              <c:strCache>
                <c:ptCount val="1"/>
                <c:pt idx="0">
                  <c:v>5pm</c:v>
                </c:pt>
              </c:strCache>
            </c:strRef>
          </c:tx>
          <c:marker>
            <c:symbol val="none"/>
          </c:marker>
          <c:cat>
            <c:strRef>
              <c:f>waterloo!$A$3:$A$8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Sun 18th</c:v>
                </c:pt>
              </c:strCache>
            </c:strRef>
          </c:cat>
          <c:val>
            <c:numRef>
              <c:f>waterloo!$J$3:$J$8</c:f>
            </c:numRef>
          </c:val>
          <c:smooth val="0"/>
        </c:ser>
        <c:ser>
          <c:idx val="9"/>
          <c:order val="9"/>
          <c:tx>
            <c:strRef>
              <c:f>waterloo!$K$2</c:f>
              <c:strCache>
                <c:ptCount val="1"/>
                <c:pt idx="0">
                  <c:v>Capacity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waterloo!$A$3:$A$8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Sun 18th</c:v>
                </c:pt>
              </c:strCache>
            </c:strRef>
          </c:cat>
          <c:val>
            <c:numRef>
              <c:f>waterloo!$K$3:$K$8</c:f>
              <c:numCache>
                <c:formatCode>General</c:formatCode>
                <c:ptCount val="6"/>
                <c:pt idx="0">
                  <c:v>233</c:v>
                </c:pt>
                <c:pt idx="1">
                  <c:v>233</c:v>
                </c:pt>
                <c:pt idx="2">
                  <c:v>233</c:v>
                </c:pt>
                <c:pt idx="3">
                  <c:v>233</c:v>
                </c:pt>
                <c:pt idx="4">
                  <c:v>233</c:v>
                </c:pt>
                <c:pt idx="5">
                  <c:v>233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14080"/>
        <c:axId val="128415616"/>
      </c:lineChart>
      <c:catAx>
        <c:axId val="128414080"/>
        <c:scaling>
          <c:orientation val="minMax"/>
        </c:scaling>
        <c:delete val="0"/>
        <c:axPos val="b"/>
        <c:majorTickMark val="out"/>
        <c:minorTickMark val="none"/>
        <c:tickLblPos val="nextTo"/>
        <c:crossAx val="128415616"/>
        <c:crosses val="autoZero"/>
        <c:auto val="1"/>
        <c:lblAlgn val="ctr"/>
        <c:lblOffset val="100"/>
        <c:noMultiLvlLbl val="0"/>
      </c:catAx>
      <c:valAx>
        <c:axId val="128415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8414080"/>
        <c:crosses val="autoZero"/>
        <c:crossBetween val="between"/>
      </c:valAx>
    </c:plotArea>
    <c:legend>
      <c:legendPos val="r"/>
      <c:overlay val="0"/>
      <c:spPr>
        <a:ln>
          <a:solidFill>
            <a:srgbClr val="FF0000"/>
          </a:solidFill>
        </a:ln>
      </c:spPr>
    </c:legend>
    <c:plotVisOnly val="1"/>
    <c:dispBlanksAs val="gap"/>
    <c:showDLblsOverMax val="0"/>
  </c:chart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Abbey!$B$2</c:f>
              <c:strCache>
                <c:ptCount val="1"/>
                <c:pt idx="0">
                  <c:v>9am</c:v>
                </c:pt>
              </c:strCache>
            </c:strRef>
          </c:tx>
          <c:marker>
            <c:symbol val="none"/>
          </c:marker>
          <c:cat>
            <c:strRef>
              <c:f>Abbey!$A$3:$A$8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Sun 18th</c:v>
                </c:pt>
              </c:strCache>
            </c:strRef>
          </c:cat>
          <c:val>
            <c:numRef>
              <c:f>Abbey!$B$3:$B$8</c:f>
            </c:numRef>
          </c:val>
          <c:smooth val="0"/>
        </c:ser>
        <c:ser>
          <c:idx val="1"/>
          <c:order val="1"/>
          <c:tx>
            <c:strRef>
              <c:f>Abbey!$C$2</c:f>
              <c:strCache>
                <c:ptCount val="1"/>
                <c:pt idx="0">
                  <c:v>10am</c:v>
                </c:pt>
              </c:strCache>
            </c:strRef>
          </c:tx>
          <c:marker>
            <c:symbol val="none"/>
          </c:marker>
          <c:cat>
            <c:strRef>
              <c:f>Abbey!$A$3:$A$8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Sun 18th</c:v>
                </c:pt>
              </c:strCache>
            </c:strRef>
          </c:cat>
          <c:val>
            <c:numRef>
              <c:f>Abbey!$C$3:$C$8</c:f>
              <c:numCache>
                <c:formatCode>General</c:formatCode>
                <c:ptCount val="6"/>
                <c:pt idx="0">
                  <c:v>97</c:v>
                </c:pt>
                <c:pt idx="1">
                  <c:v>97</c:v>
                </c:pt>
                <c:pt idx="2">
                  <c:v>97</c:v>
                </c:pt>
                <c:pt idx="3">
                  <c:v>97</c:v>
                </c:pt>
                <c:pt idx="4">
                  <c:v>97</c:v>
                </c:pt>
                <c:pt idx="5">
                  <c:v>86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Abbey!$D$2</c:f>
              <c:strCache>
                <c:ptCount val="1"/>
                <c:pt idx="0">
                  <c:v>11am</c:v>
                </c:pt>
              </c:strCache>
            </c:strRef>
          </c:tx>
          <c:marker>
            <c:symbol val="none"/>
          </c:marker>
          <c:cat>
            <c:strRef>
              <c:f>Abbey!$A$3:$A$8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Sun 18th</c:v>
                </c:pt>
              </c:strCache>
            </c:strRef>
          </c:cat>
          <c:val>
            <c:numRef>
              <c:f>Abbey!$D$3:$D$8</c:f>
              <c:numCache>
                <c:formatCode>General</c:formatCode>
                <c:ptCount val="6"/>
                <c:pt idx="0">
                  <c:v>95</c:v>
                </c:pt>
                <c:pt idx="1">
                  <c:v>97</c:v>
                </c:pt>
                <c:pt idx="2">
                  <c:v>96</c:v>
                </c:pt>
                <c:pt idx="3">
                  <c:v>97</c:v>
                </c:pt>
                <c:pt idx="4">
                  <c:v>97</c:v>
                </c:pt>
                <c:pt idx="5">
                  <c:v>61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Abbey!$E$2</c:f>
              <c:strCache>
                <c:ptCount val="1"/>
                <c:pt idx="0">
                  <c:v>12am</c:v>
                </c:pt>
              </c:strCache>
            </c:strRef>
          </c:tx>
          <c:marker>
            <c:symbol val="none"/>
          </c:marker>
          <c:cat>
            <c:strRef>
              <c:f>Abbey!$A$3:$A$8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Sun 18th</c:v>
                </c:pt>
              </c:strCache>
            </c:strRef>
          </c:cat>
          <c:val>
            <c:numRef>
              <c:f>Abbey!$E$3:$E$8</c:f>
              <c:numCache>
                <c:formatCode>General</c:formatCode>
                <c:ptCount val="6"/>
                <c:pt idx="0">
                  <c:v>96</c:v>
                </c:pt>
                <c:pt idx="1">
                  <c:v>79</c:v>
                </c:pt>
                <c:pt idx="2">
                  <c:v>97</c:v>
                </c:pt>
                <c:pt idx="3">
                  <c:v>95</c:v>
                </c:pt>
                <c:pt idx="4">
                  <c:v>97</c:v>
                </c:pt>
                <c:pt idx="5">
                  <c:v>97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Abbey!$F$2</c:f>
              <c:strCache>
                <c:ptCount val="1"/>
                <c:pt idx="0">
                  <c:v>1pm</c:v>
                </c:pt>
              </c:strCache>
            </c:strRef>
          </c:tx>
          <c:marker>
            <c:symbol val="none"/>
          </c:marker>
          <c:cat>
            <c:strRef>
              <c:f>Abbey!$A$3:$A$8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Sun 18th</c:v>
                </c:pt>
              </c:strCache>
            </c:strRef>
          </c:cat>
          <c:val>
            <c:numRef>
              <c:f>Abbey!$F$3:$F$8</c:f>
              <c:numCache>
                <c:formatCode>General</c:formatCode>
                <c:ptCount val="6"/>
                <c:pt idx="0">
                  <c:v>94</c:v>
                </c:pt>
                <c:pt idx="1">
                  <c:v>97</c:v>
                </c:pt>
                <c:pt idx="2">
                  <c:v>94</c:v>
                </c:pt>
                <c:pt idx="3">
                  <c:v>96</c:v>
                </c:pt>
                <c:pt idx="4">
                  <c:v>96</c:v>
                </c:pt>
                <c:pt idx="5">
                  <c:v>78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Abbey!$G$2</c:f>
              <c:strCache>
                <c:ptCount val="1"/>
                <c:pt idx="0">
                  <c:v>2pm</c:v>
                </c:pt>
              </c:strCache>
            </c:strRef>
          </c:tx>
          <c:marker>
            <c:symbol val="none"/>
          </c:marker>
          <c:cat>
            <c:strRef>
              <c:f>Abbey!$A$3:$A$8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Sun 18th</c:v>
                </c:pt>
              </c:strCache>
            </c:strRef>
          </c:cat>
          <c:val>
            <c:numRef>
              <c:f>Abbey!$G$3:$G$8</c:f>
              <c:numCache>
                <c:formatCode>General</c:formatCode>
                <c:ptCount val="6"/>
                <c:pt idx="0">
                  <c:v>91</c:v>
                </c:pt>
                <c:pt idx="1">
                  <c:v>90</c:v>
                </c:pt>
                <c:pt idx="2">
                  <c:v>92</c:v>
                </c:pt>
                <c:pt idx="3">
                  <c:v>96</c:v>
                </c:pt>
                <c:pt idx="4">
                  <c:v>97</c:v>
                </c:pt>
                <c:pt idx="5">
                  <c:v>79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Abbey!$H$2</c:f>
              <c:strCache>
                <c:ptCount val="1"/>
                <c:pt idx="0">
                  <c:v>3pm</c:v>
                </c:pt>
              </c:strCache>
            </c:strRef>
          </c:tx>
          <c:marker>
            <c:symbol val="none"/>
          </c:marker>
          <c:cat>
            <c:strRef>
              <c:f>Abbey!$A$3:$A$8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Sun 18th</c:v>
                </c:pt>
              </c:strCache>
            </c:strRef>
          </c:cat>
          <c:val>
            <c:numRef>
              <c:f>Abbey!$H$3:$H$8</c:f>
              <c:numCache>
                <c:formatCode>General</c:formatCode>
                <c:ptCount val="6"/>
                <c:pt idx="0">
                  <c:v>95</c:v>
                </c:pt>
                <c:pt idx="1">
                  <c:v>91</c:v>
                </c:pt>
                <c:pt idx="2">
                  <c:v>88</c:v>
                </c:pt>
                <c:pt idx="3">
                  <c:v>96</c:v>
                </c:pt>
                <c:pt idx="4">
                  <c:v>90</c:v>
                </c:pt>
                <c:pt idx="5">
                  <c:v>97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Abbey!$I$2</c:f>
              <c:strCache>
                <c:ptCount val="1"/>
                <c:pt idx="0">
                  <c:v>4pm</c:v>
                </c:pt>
              </c:strCache>
            </c:strRef>
          </c:tx>
          <c:marker>
            <c:symbol val="none"/>
          </c:marker>
          <c:cat>
            <c:strRef>
              <c:f>Abbey!$A$3:$A$8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Sun 18th</c:v>
                </c:pt>
              </c:strCache>
            </c:strRef>
          </c:cat>
          <c:val>
            <c:numRef>
              <c:f>Abbey!$I$3:$I$8</c:f>
            </c:numRef>
          </c:val>
          <c:smooth val="0"/>
        </c:ser>
        <c:ser>
          <c:idx val="8"/>
          <c:order val="8"/>
          <c:tx>
            <c:strRef>
              <c:f>Abbey!$J$2</c:f>
              <c:strCache>
                <c:ptCount val="1"/>
                <c:pt idx="0">
                  <c:v>5pm</c:v>
                </c:pt>
              </c:strCache>
            </c:strRef>
          </c:tx>
          <c:marker>
            <c:symbol val="none"/>
          </c:marker>
          <c:cat>
            <c:strRef>
              <c:f>Abbey!$A$3:$A$8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Sun 18th</c:v>
                </c:pt>
              </c:strCache>
            </c:strRef>
          </c:cat>
          <c:val>
            <c:numRef>
              <c:f>Abbey!$J$3:$J$8</c:f>
            </c:numRef>
          </c:val>
          <c:smooth val="0"/>
        </c:ser>
        <c:ser>
          <c:idx val="9"/>
          <c:order val="9"/>
          <c:tx>
            <c:strRef>
              <c:f>Abbey!$K$2</c:f>
              <c:strCache>
                <c:ptCount val="1"/>
                <c:pt idx="0">
                  <c:v>Capacity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Abbey!$A$3:$A$8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Sun 18th</c:v>
                </c:pt>
              </c:strCache>
            </c:strRef>
          </c:cat>
          <c:val>
            <c:numRef>
              <c:f>Abbey!$K$3:$K$8</c:f>
              <c:numCache>
                <c:formatCode>General</c:formatCode>
                <c:ptCount val="6"/>
                <c:pt idx="0">
                  <c:v>97</c:v>
                </c:pt>
                <c:pt idx="1">
                  <c:v>97</c:v>
                </c:pt>
                <c:pt idx="2">
                  <c:v>97</c:v>
                </c:pt>
                <c:pt idx="3">
                  <c:v>97</c:v>
                </c:pt>
                <c:pt idx="4">
                  <c:v>97</c:v>
                </c:pt>
                <c:pt idx="5">
                  <c:v>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502784"/>
        <c:axId val="128516864"/>
      </c:lineChart>
      <c:catAx>
        <c:axId val="128502784"/>
        <c:scaling>
          <c:orientation val="minMax"/>
        </c:scaling>
        <c:delete val="0"/>
        <c:axPos val="b"/>
        <c:majorTickMark val="out"/>
        <c:minorTickMark val="none"/>
        <c:tickLblPos val="nextTo"/>
        <c:crossAx val="128516864"/>
        <c:crosses val="autoZero"/>
        <c:auto val="1"/>
        <c:lblAlgn val="ctr"/>
        <c:lblOffset val="100"/>
        <c:noMultiLvlLbl val="0"/>
      </c:catAx>
      <c:valAx>
        <c:axId val="1285168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8502784"/>
        <c:crosses val="autoZero"/>
        <c:crossBetween val="between"/>
      </c:valAx>
    </c:plotArea>
    <c:legend>
      <c:legendPos val="r"/>
      <c:overlay val="0"/>
      <c:spPr>
        <a:ln>
          <a:solidFill>
            <a:srgbClr val="FF0000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259080</xdr:colOff>
      <xdr:row>9</xdr:row>
      <xdr:rowOff>22860</xdr:rowOff>
    </xdr:from>
    <xdr:to>
      <xdr:col>11</xdr:col>
      <xdr:colOff>525780</xdr:colOff>
      <xdr:row>22</xdr:row>
      <xdr:rowOff>160020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9</xdr:row>
      <xdr:rowOff>137160</xdr:rowOff>
    </xdr:from>
    <xdr:to>
      <xdr:col>12</xdr:col>
      <xdr:colOff>220980</xdr:colOff>
      <xdr:row>23</xdr:row>
      <xdr:rowOff>15240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9</xdr:row>
      <xdr:rowOff>68580</xdr:rowOff>
    </xdr:from>
    <xdr:to>
      <xdr:col>12</xdr:col>
      <xdr:colOff>396240</xdr:colOff>
      <xdr:row>24</xdr:row>
      <xdr:rowOff>99060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129540</xdr:colOff>
      <xdr:row>9</xdr:row>
      <xdr:rowOff>99060</xdr:rowOff>
    </xdr:from>
    <xdr:to>
      <xdr:col>11</xdr:col>
      <xdr:colOff>548640</xdr:colOff>
      <xdr:row>24</xdr:row>
      <xdr:rowOff>114300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236220</xdr:colOff>
      <xdr:row>8</xdr:row>
      <xdr:rowOff>22860</xdr:rowOff>
    </xdr:from>
    <xdr:to>
      <xdr:col>12</xdr:col>
      <xdr:colOff>350520</xdr:colOff>
      <xdr:row>22</xdr:row>
      <xdr:rowOff>137160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365760</xdr:colOff>
      <xdr:row>9</xdr:row>
      <xdr:rowOff>91440</xdr:rowOff>
    </xdr:from>
    <xdr:to>
      <xdr:col>12</xdr:col>
      <xdr:colOff>312420</xdr:colOff>
      <xdr:row>24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281940</xdr:colOff>
      <xdr:row>9</xdr:row>
      <xdr:rowOff>0</xdr:rowOff>
    </xdr:from>
    <xdr:to>
      <xdr:col>14</xdr:col>
      <xdr:colOff>22860</xdr:colOff>
      <xdr:row>22</xdr:row>
      <xdr:rowOff>167640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9</xdr:row>
      <xdr:rowOff>15240</xdr:rowOff>
    </xdr:from>
    <xdr:to>
      <xdr:col>13</xdr:col>
      <xdr:colOff>510540</xdr:colOff>
      <xdr:row>23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K8" sqref="K8"/>
    </sheetView>
  </sheetViews>
  <sheetFormatPr defaultRowHeight="15" x14ac:dyDescent="0.25"/>
  <cols>
    <col min="1" max="1" width="11.85546875" bestFit="1" customWidth="1"/>
    <col min="2" max="2" width="8.85546875" hidden="1" customWidth="1"/>
    <col min="9" max="10" width="8.85546875" hidden="1" customWidth="1"/>
    <col min="11" max="11" width="9.5703125" bestFit="1" customWidth="1"/>
    <col min="12" max="12" width="24" bestFit="1" customWidth="1"/>
  </cols>
  <sheetData>
    <row r="1" spans="1:11" ht="14.45" x14ac:dyDescent="0.3">
      <c r="A1" s="16" t="s">
        <v>17</v>
      </c>
      <c r="B1" s="16"/>
      <c r="C1" s="16"/>
      <c r="D1" s="16"/>
      <c r="E1" s="17"/>
      <c r="F1" s="17"/>
      <c r="G1" s="17"/>
      <c r="H1" s="17"/>
      <c r="I1" s="17"/>
      <c r="J1" s="16"/>
      <c r="K1" s="16"/>
    </row>
    <row r="2" spans="1:11" ht="15.6" x14ac:dyDescent="0.3">
      <c r="A2" s="16"/>
      <c r="B2" s="5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5" t="s">
        <v>7</v>
      </c>
      <c r="J2" s="5" t="s">
        <v>8</v>
      </c>
      <c r="K2" s="4" t="s">
        <v>9</v>
      </c>
    </row>
    <row r="3" spans="1:11" ht="15.6" x14ac:dyDescent="0.3">
      <c r="A3" s="2" t="s">
        <v>25</v>
      </c>
      <c r="B3" s="20"/>
      <c r="C3" s="4">
        <v>106</v>
      </c>
      <c r="D3" s="4">
        <v>114</v>
      </c>
      <c r="E3" s="4">
        <v>111</v>
      </c>
      <c r="F3" s="4">
        <v>110</v>
      </c>
      <c r="G3" s="4">
        <v>104</v>
      </c>
      <c r="H3" s="4">
        <v>99</v>
      </c>
      <c r="I3" s="21"/>
      <c r="J3" s="4"/>
      <c r="K3" s="10">
        <v>122</v>
      </c>
    </row>
    <row r="4" spans="1:11" ht="15.6" x14ac:dyDescent="0.3">
      <c r="A4" s="2" t="s">
        <v>26</v>
      </c>
      <c r="B4" s="4"/>
      <c r="C4" s="4">
        <v>120</v>
      </c>
      <c r="D4" s="4">
        <v>113</v>
      </c>
      <c r="E4" s="4">
        <v>102</v>
      </c>
      <c r="F4" s="4">
        <v>122</v>
      </c>
      <c r="G4" s="4">
        <v>104</v>
      </c>
      <c r="H4" s="4">
        <v>105</v>
      </c>
      <c r="I4" s="4"/>
      <c r="J4" s="4"/>
      <c r="K4" s="10">
        <v>122</v>
      </c>
    </row>
    <row r="5" spans="1:11" ht="15.6" x14ac:dyDescent="0.3">
      <c r="A5" s="2" t="s">
        <v>27</v>
      </c>
      <c r="B5" s="4"/>
      <c r="C5" s="4">
        <v>112</v>
      </c>
      <c r="D5" s="4">
        <v>122</v>
      </c>
      <c r="E5" s="4">
        <v>117</v>
      </c>
      <c r="F5" s="4">
        <v>110</v>
      </c>
      <c r="G5" s="4">
        <v>99</v>
      </c>
      <c r="H5" s="4">
        <v>98</v>
      </c>
      <c r="I5" s="4"/>
      <c r="J5" s="4"/>
      <c r="K5" s="10">
        <v>122</v>
      </c>
    </row>
    <row r="6" spans="1:11" ht="15.6" x14ac:dyDescent="0.3">
      <c r="A6" s="2" t="s">
        <v>28</v>
      </c>
      <c r="B6" s="4"/>
      <c r="C6" s="39">
        <v>75</v>
      </c>
      <c r="D6" s="4">
        <v>119</v>
      </c>
      <c r="E6" s="4">
        <v>95</v>
      </c>
      <c r="F6" s="4">
        <v>60</v>
      </c>
      <c r="G6" s="4">
        <v>78</v>
      </c>
      <c r="H6" s="4">
        <v>86</v>
      </c>
      <c r="I6" s="4"/>
      <c r="J6" s="4"/>
      <c r="K6" s="10">
        <v>122</v>
      </c>
    </row>
    <row r="7" spans="1:11" ht="15.6" x14ac:dyDescent="0.3">
      <c r="A7" s="2" t="s">
        <v>29</v>
      </c>
      <c r="B7" s="4"/>
      <c r="C7" s="4">
        <v>122</v>
      </c>
      <c r="D7" s="4">
        <v>122</v>
      </c>
      <c r="E7" s="36">
        <v>114</v>
      </c>
      <c r="F7" s="36">
        <v>101</v>
      </c>
      <c r="G7" s="4">
        <v>93</v>
      </c>
      <c r="H7" s="4">
        <v>79</v>
      </c>
      <c r="I7" s="4"/>
      <c r="J7" s="4"/>
      <c r="K7" s="10">
        <v>122</v>
      </c>
    </row>
    <row r="8" spans="1:11" ht="15.6" x14ac:dyDescent="0.3">
      <c r="A8" s="2" t="s">
        <v>30</v>
      </c>
      <c r="B8" s="4"/>
      <c r="C8" s="4">
        <v>101</v>
      </c>
      <c r="D8" s="4">
        <v>77</v>
      </c>
      <c r="E8" s="4">
        <v>87</v>
      </c>
      <c r="F8" s="4">
        <v>70</v>
      </c>
      <c r="G8" s="4">
        <v>73</v>
      </c>
      <c r="H8" s="4">
        <v>78</v>
      </c>
      <c r="I8" s="4"/>
      <c r="J8" s="4"/>
      <c r="K8" s="10">
        <v>122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workbookViewId="0">
      <selection activeCell="K8" sqref="K8"/>
    </sheetView>
  </sheetViews>
  <sheetFormatPr defaultRowHeight="15" x14ac:dyDescent="0.25"/>
  <cols>
    <col min="1" max="1" width="11.85546875" bestFit="1" customWidth="1"/>
    <col min="2" max="2" width="0" hidden="1" customWidth="1"/>
    <col min="9" max="10" width="0" hidden="1" customWidth="1"/>
    <col min="11" max="11" width="9.5703125" bestFit="1" customWidth="1"/>
    <col min="13" max="13" width="11.85546875" customWidth="1"/>
  </cols>
  <sheetData>
    <row r="1" spans="1:13" ht="14.45" x14ac:dyDescent="0.3">
      <c r="A1" s="16" t="s">
        <v>10</v>
      </c>
      <c r="B1" s="17"/>
      <c r="C1" s="17"/>
      <c r="D1" s="17"/>
      <c r="E1" s="17"/>
      <c r="F1" s="17"/>
      <c r="G1" s="17"/>
      <c r="H1" s="17"/>
      <c r="I1" s="17"/>
      <c r="J1" s="16"/>
      <c r="K1" s="16"/>
      <c r="M1" s="3" t="s">
        <v>24</v>
      </c>
    </row>
    <row r="2" spans="1:13" ht="15.6" x14ac:dyDescent="0.3">
      <c r="A2" s="16"/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M2" s="41"/>
    </row>
    <row r="3" spans="1:13" ht="15.6" x14ac:dyDescent="0.3">
      <c r="A3" s="2" t="s">
        <v>25</v>
      </c>
      <c r="B3" s="4"/>
      <c r="C3" s="4">
        <v>149</v>
      </c>
      <c r="D3" s="4">
        <v>149</v>
      </c>
      <c r="E3" s="4">
        <v>149</v>
      </c>
      <c r="F3" s="4">
        <v>149</v>
      </c>
      <c r="G3" s="4">
        <v>149</v>
      </c>
      <c r="H3" s="4">
        <v>144</v>
      </c>
      <c r="I3" s="4"/>
      <c r="J3" s="4"/>
      <c r="K3" s="10">
        <v>149</v>
      </c>
      <c r="M3" s="3"/>
    </row>
    <row r="4" spans="1:13" ht="15.6" x14ac:dyDescent="0.3">
      <c r="A4" s="2" t="s">
        <v>26</v>
      </c>
      <c r="B4" s="4"/>
      <c r="C4" s="4">
        <v>149</v>
      </c>
      <c r="D4" s="4">
        <v>149</v>
      </c>
      <c r="E4" s="4">
        <v>149</v>
      </c>
      <c r="F4" s="4">
        <v>149</v>
      </c>
      <c r="G4" s="4">
        <v>149</v>
      </c>
      <c r="H4" s="4">
        <v>149</v>
      </c>
      <c r="I4" s="4"/>
      <c r="J4" s="4"/>
      <c r="K4" s="10">
        <v>149</v>
      </c>
      <c r="M4" s="3"/>
    </row>
    <row r="5" spans="1:13" ht="15.6" x14ac:dyDescent="0.3">
      <c r="A5" s="2" t="s">
        <v>27</v>
      </c>
      <c r="B5" s="4"/>
      <c r="C5" s="4">
        <v>149</v>
      </c>
      <c r="D5" s="4">
        <v>149</v>
      </c>
      <c r="E5" s="4">
        <v>149</v>
      </c>
      <c r="F5" s="4">
        <v>149</v>
      </c>
      <c r="G5" s="4">
        <v>149</v>
      </c>
      <c r="H5" s="4">
        <v>148</v>
      </c>
      <c r="I5" s="4"/>
      <c r="J5" s="4"/>
      <c r="K5" s="10">
        <v>149</v>
      </c>
      <c r="M5" s="3">
        <v>1</v>
      </c>
    </row>
    <row r="6" spans="1:13" ht="15.6" x14ac:dyDescent="0.3">
      <c r="A6" s="2" t="s">
        <v>28</v>
      </c>
      <c r="B6" s="8"/>
      <c r="C6" s="4">
        <v>149</v>
      </c>
      <c r="D6" s="4">
        <v>149</v>
      </c>
      <c r="E6" s="4">
        <v>149</v>
      </c>
      <c r="F6" s="4">
        <v>149</v>
      </c>
      <c r="G6" s="4">
        <v>148</v>
      </c>
      <c r="H6" s="4">
        <v>149</v>
      </c>
      <c r="I6" s="8"/>
      <c r="J6" s="8"/>
      <c r="K6" s="10">
        <v>149</v>
      </c>
      <c r="M6" s="3">
        <v>1</v>
      </c>
    </row>
    <row r="7" spans="1:13" ht="15.6" x14ac:dyDescent="0.3">
      <c r="A7" s="2" t="s">
        <v>29</v>
      </c>
      <c r="B7" s="4"/>
      <c r="C7" s="4">
        <v>149</v>
      </c>
      <c r="D7" s="4">
        <v>149</v>
      </c>
      <c r="E7" s="4">
        <v>149</v>
      </c>
      <c r="F7" s="4">
        <v>149</v>
      </c>
      <c r="G7" s="4">
        <v>149</v>
      </c>
      <c r="H7" s="4">
        <v>149</v>
      </c>
      <c r="I7" s="4"/>
      <c r="J7" s="4"/>
      <c r="K7" s="10">
        <v>149</v>
      </c>
      <c r="M7" s="3"/>
    </row>
    <row r="8" spans="1:13" ht="15.6" x14ac:dyDescent="0.3">
      <c r="A8" s="2" t="s">
        <v>30</v>
      </c>
      <c r="B8" s="4"/>
      <c r="C8" s="4">
        <v>50</v>
      </c>
      <c r="D8" s="4">
        <v>69</v>
      </c>
      <c r="E8" s="4">
        <v>125</v>
      </c>
      <c r="F8" s="4">
        <v>134</v>
      </c>
      <c r="G8" s="4">
        <v>127</v>
      </c>
      <c r="H8" s="4">
        <v>122</v>
      </c>
      <c r="I8" s="4"/>
      <c r="J8" s="4"/>
      <c r="K8" s="10">
        <v>149</v>
      </c>
      <c r="M8" s="3"/>
    </row>
  </sheetData>
  <pageMargins left="0.70866141732283472" right="0.70866141732283472" top="0.74803149606299213" bottom="0.74803149606299213" header="0.31496062992125984" footer="0.31496062992125984"/>
  <pageSetup paperSize="9" scale="95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K8" sqref="K8"/>
    </sheetView>
  </sheetViews>
  <sheetFormatPr defaultRowHeight="15" x14ac:dyDescent="0.25"/>
  <cols>
    <col min="1" max="1" width="11.85546875" bestFit="1" customWidth="1"/>
    <col min="2" max="2" width="0" hidden="1" customWidth="1"/>
    <col min="9" max="10" width="0" hidden="1" customWidth="1"/>
    <col min="11" max="11" width="9.5703125" bestFit="1" customWidth="1"/>
  </cols>
  <sheetData>
    <row r="1" spans="1:11" ht="14.45" x14ac:dyDescent="0.3">
      <c r="A1" s="16" t="s">
        <v>23</v>
      </c>
      <c r="B1" s="17"/>
      <c r="C1" s="17"/>
      <c r="D1" s="17"/>
      <c r="E1" s="17"/>
      <c r="F1" s="17"/>
      <c r="G1" s="17"/>
      <c r="H1" s="17"/>
      <c r="I1" s="17"/>
      <c r="J1" s="16"/>
      <c r="K1" s="16"/>
    </row>
    <row r="2" spans="1:11" ht="15.6" x14ac:dyDescent="0.3">
      <c r="A2" s="16"/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</row>
    <row r="3" spans="1:11" ht="15.6" x14ac:dyDescent="0.3">
      <c r="A3" s="2" t="s">
        <v>25</v>
      </c>
      <c r="B3" s="4"/>
      <c r="C3" s="4">
        <v>77</v>
      </c>
      <c r="D3" s="4">
        <v>77</v>
      </c>
      <c r="E3" s="4">
        <v>77</v>
      </c>
      <c r="F3" s="4">
        <v>77</v>
      </c>
      <c r="G3" s="4">
        <v>77</v>
      </c>
      <c r="H3" s="4">
        <v>76</v>
      </c>
      <c r="I3" s="4"/>
      <c r="J3" s="4"/>
      <c r="K3" s="10">
        <v>77</v>
      </c>
    </row>
    <row r="4" spans="1:11" ht="15.6" x14ac:dyDescent="0.3">
      <c r="A4" s="2" t="s">
        <v>26</v>
      </c>
      <c r="B4" s="4"/>
      <c r="C4" s="4">
        <v>77</v>
      </c>
      <c r="D4" s="4">
        <v>77</v>
      </c>
      <c r="E4" s="4">
        <v>77</v>
      </c>
      <c r="F4" s="4">
        <v>77</v>
      </c>
      <c r="G4" s="4">
        <v>77</v>
      </c>
      <c r="H4" s="4">
        <v>77</v>
      </c>
      <c r="I4" s="4"/>
      <c r="J4" s="4"/>
      <c r="K4" s="10">
        <v>77</v>
      </c>
    </row>
    <row r="5" spans="1:11" ht="15.6" x14ac:dyDescent="0.3">
      <c r="A5" s="2" t="s">
        <v>27</v>
      </c>
      <c r="B5" s="4"/>
      <c r="C5" s="4">
        <v>77</v>
      </c>
      <c r="D5" s="4">
        <v>77</v>
      </c>
      <c r="E5" s="4">
        <v>77</v>
      </c>
      <c r="F5" s="4">
        <v>77</v>
      </c>
      <c r="G5" s="4">
        <v>77</v>
      </c>
      <c r="H5" s="4">
        <v>74</v>
      </c>
      <c r="I5" s="4"/>
      <c r="J5" s="4"/>
      <c r="K5" s="10">
        <v>77</v>
      </c>
    </row>
    <row r="6" spans="1:11" ht="15.6" x14ac:dyDescent="0.3">
      <c r="A6" s="2" t="s">
        <v>28</v>
      </c>
      <c r="B6" s="8"/>
      <c r="C6" s="8">
        <v>77</v>
      </c>
      <c r="D6" s="8">
        <v>77</v>
      </c>
      <c r="E6" s="8">
        <v>77</v>
      </c>
      <c r="F6" s="8">
        <v>76</v>
      </c>
      <c r="G6" s="8">
        <v>77</v>
      </c>
      <c r="H6" s="8">
        <v>75</v>
      </c>
      <c r="I6" s="8"/>
      <c r="J6" s="8"/>
      <c r="K6" s="10">
        <v>77</v>
      </c>
    </row>
    <row r="7" spans="1:11" ht="15.6" x14ac:dyDescent="0.3">
      <c r="A7" s="2" t="s">
        <v>29</v>
      </c>
      <c r="B7" s="4"/>
      <c r="C7" s="4">
        <v>73</v>
      </c>
      <c r="D7" s="4">
        <v>77</v>
      </c>
      <c r="E7" s="36">
        <v>77</v>
      </c>
      <c r="F7" s="36">
        <v>77</v>
      </c>
      <c r="G7" s="4">
        <v>77</v>
      </c>
      <c r="H7" s="4">
        <v>76</v>
      </c>
      <c r="I7" s="4"/>
      <c r="J7" s="4"/>
      <c r="K7" s="10">
        <v>68</v>
      </c>
    </row>
    <row r="8" spans="1:11" ht="15.6" x14ac:dyDescent="0.3">
      <c r="A8" s="2" t="s">
        <v>30</v>
      </c>
      <c r="B8" s="4"/>
      <c r="C8" s="4">
        <v>40</v>
      </c>
      <c r="D8" s="4">
        <v>59</v>
      </c>
      <c r="E8" s="4">
        <v>51</v>
      </c>
      <c r="F8" s="4">
        <v>43</v>
      </c>
      <c r="G8" s="4">
        <v>46</v>
      </c>
      <c r="H8" s="4">
        <v>56</v>
      </c>
      <c r="I8" s="4"/>
      <c r="J8" s="4"/>
      <c r="K8" s="10">
        <v>77</v>
      </c>
    </row>
  </sheetData>
  <pageMargins left="0.70866141732283472" right="0.70866141732283472" top="0.74803149606299213" bottom="0.74803149606299213" header="0.31496062992125984" footer="0.31496062992125984"/>
  <pageSetup paperSize="9" scale="95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K8" sqref="K8"/>
    </sheetView>
  </sheetViews>
  <sheetFormatPr defaultRowHeight="15" x14ac:dyDescent="0.25"/>
  <cols>
    <col min="1" max="1" width="15.42578125" bestFit="1" customWidth="1"/>
    <col min="2" max="2" width="0" hidden="1" customWidth="1"/>
    <col min="9" max="10" width="0" hidden="1" customWidth="1"/>
    <col min="11" max="11" width="9.42578125" bestFit="1" customWidth="1"/>
  </cols>
  <sheetData>
    <row r="1" spans="1:11" ht="14.45" x14ac:dyDescent="0.3">
      <c r="A1" s="16" t="s">
        <v>19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5.6" x14ac:dyDescent="0.3">
      <c r="A2" s="16"/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1" t="s">
        <v>9</v>
      </c>
    </row>
    <row r="3" spans="1:11" ht="15.6" x14ac:dyDescent="0.3">
      <c r="A3" s="2" t="s">
        <v>25</v>
      </c>
      <c r="B3" s="4"/>
      <c r="C3" s="4">
        <v>190</v>
      </c>
      <c r="D3" s="4">
        <v>273</v>
      </c>
      <c r="E3" s="4">
        <v>298</v>
      </c>
      <c r="F3" s="4">
        <v>296</v>
      </c>
      <c r="G3" s="4">
        <v>298</v>
      </c>
      <c r="H3" s="4">
        <v>298</v>
      </c>
      <c r="I3" s="4"/>
      <c r="J3" s="4"/>
      <c r="K3" s="10">
        <v>298</v>
      </c>
    </row>
    <row r="4" spans="1:11" ht="15.6" x14ac:dyDescent="0.3">
      <c r="A4" s="2" t="s">
        <v>26</v>
      </c>
      <c r="B4" s="4"/>
      <c r="C4" s="4">
        <v>167</v>
      </c>
      <c r="D4" s="4">
        <v>259</v>
      </c>
      <c r="E4" s="4">
        <v>295</v>
      </c>
      <c r="F4" s="4">
        <v>292</v>
      </c>
      <c r="G4" s="4">
        <v>291</v>
      </c>
      <c r="H4" s="4">
        <v>298</v>
      </c>
      <c r="I4" s="4"/>
      <c r="J4" s="4"/>
      <c r="K4" s="10">
        <v>298</v>
      </c>
    </row>
    <row r="5" spans="1:11" ht="15.6" x14ac:dyDescent="0.3">
      <c r="A5" s="2" t="s">
        <v>27</v>
      </c>
      <c r="B5" s="4"/>
      <c r="C5" s="4">
        <v>171</v>
      </c>
      <c r="D5" s="4">
        <v>258</v>
      </c>
      <c r="E5" s="4">
        <v>298</v>
      </c>
      <c r="F5" s="4">
        <v>268</v>
      </c>
      <c r="G5" s="4">
        <v>249</v>
      </c>
      <c r="H5" s="4">
        <v>278</v>
      </c>
      <c r="I5" s="4"/>
      <c r="J5" s="4"/>
      <c r="K5" s="10">
        <v>298</v>
      </c>
    </row>
    <row r="6" spans="1:11" ht="15.6" x14ac:dyDescent="0.3">
      <c r="A6" s="2" t="s">
        <v>28</v>
      </c>
      <c r="B6" s="4"/>
      <c r="C6" s="4">
        <v>203</v>
      </c>
      <c r="D6" s="4">
        <v>251</v>
      </c>
      <c r="E6" s="4">
        <v>241</v>
      </c>
      <c r="F6" s="4">
        <v>298</v>
      </c>
      <c r="G6" s="4">
        <v>296</v>
      </c>
      <c r="H6" s="4">
        <v>296</v>
      </c>
      <c r="I6" s="4"/>
      <c r="J6" s="4"/>
      <c r="K6" s="10">
        <v>298</v>
      </c>
    </row>
    <row r="7" spans="1:11" ht="15.6" x14ac:dyDescent="0.3">
      <c r="A7" s="2" t="s">
        <v>29</v>
      </c>
      <c r="B7" s="4"/>
      <c r="C7" s="4">
        <v>247</v>
      </c>
      <c r="D7" s="4">
        <v>298</v>
      </c>
      <c r="E7" s="36">
        <v>295</v>
      </c>
      <c r="F7" s="36">
        <v>293</v>
      </c>
      <c r="G7" s="4">
        <v>298</v>
      </c>
      <c r="H7" s="4">
        <v>298</v>
      </c>
      <c r="I7" s="4"/>
      <c r="J7" s="4"/>
      <c r="K7" s="10">
        <v>298</v>
      </c>
    </row>
    <row r="8" spans="1:11" ht="15.6" x14ac:dyDescent="0.3">
      <c r="A8" s="2" t="s">
        <v>30</v>
      </c>
      <c r="B8" s="4"/>
      <c r="C8" s="4">
        <v>226</v>
      </c>
      <c r="D8" s="4">
        <v>266</v>
      </c>
      <c r="E8" s="4">
        <v>289</v>
      </c>
      <c r="F8" s="4">
        <v>263</v>
      </c>
      <c r="G8" s="4">
        <v>298</v>
      </c>
      <c r="H8" s="4">
        <v>298</v>
      </c>
      <c r="I8" s="4"/>
      <c r="J8" s="4"/>
      <c r="K8" s="10">
        <v>298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workbookViewId="0">
      <selection activeCell="M8" sqref="M8"/>
    </sheetView>
  </sheetViews>
  <sheetFormatPr defaultRowHeight="15" x14ac:dyDescent="0.25"/>
  <cols>
    <col min="1" max="1" width="11.85546875" bestFit="1" customWidth="1"/>
    <col min="2" max="2" width="0" style="6" hidden="1" customWidth="1"/>
    <col min="3" max="8" width="8.85546875" style="6"/>
    <col min="9" max="10" width="0" style="6" hidden="1" customWidth="1"/>
    <col min="11" max="11" width="10.7109375" bestFit="1" customWidth="1"/>
    <col min="14" max="14" width="8.85546875" style="3"/>
  </cols>
  <sheetData>
    <row r="1" spans="1:13" ht="15.6" x14ac:dyDescent="0.3">
      <c r="A1" s="16" t="s">
        <v>16</v>
      </c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2" t="s">
        <v>9</v>
      </c>
      <c r="M1" s="3" t="s">
        <v>24</v>
      </c>
    </row>
    <row r="2" spans="1:13" ht="15.6" x14ac:dyDescent="0.3">
      <c r="A2" s="2" t="s">
        <v>25</v>
      </c>
      <c r="B2" s="8"/>
      <c r="C2" s="8">
        <v>104</v>
      </c>
      <c r="D2" s="8">
        <v>175</v>
      </c>
      <c r="E2" s="8">
        <v>191</v>
      </c>
      <c r="F2" s="8">
        <v>191</v>
      </c>
      <c r="G2" s="8">
        <v>174</v>
      </c>
      <c r="H2" s="8">
        <v>191</v>
      </c>
      <c r="I2" s="8"/>
      <c r="J2" s="9"/>
      <c r="K2" s="10">
        <v>191</v>
      </c>
      <c r="M2" s="3">
        <v>0</v>
      </c>
    </row>
    <row r="3" spans="1:13" ht="15.6" x14ac:dyDescent="0.3">
      <c r="A3" s="2" t="s">
        <v>26</v>
      </c>
      <c r="B3" s="8"/>
      <c r="C3" s="8">
        <v>109</v>
      </c>
      <c r="D3" s="8">
        <v>184</v>
      </c>
      <c r="E3" s="8">
        <v>191</v>
      </c>
      <c r="F3" s="8">
        <v>191</v>
      </c>
      <c r="G3" s="8">
        <v>188</v>
      </c>
      <c r="H3" s="8">
        <v>191</v>
      </c>
      <c r="I3" s="8"/>
      <c r="J3" s="9"/>
      <c r="K3" s="10">
        <v>191</v>
      </c>
      <c r="M3" s="3"/>
    </row>
    <row r="4" spans="1:13" ht="15.6" x14ac:dyDescent="0.3">
      <c r="A4" s="2" t="s">
        <v>27</v>
      </c>
      <c r="B4" s="8"/>
      <c r="C4" s="8">
        <v>128</v>
      </c>
      <c r="D4" s="8">
        <v>168</v>
      </c>
      <c r="E4" s="8">
        <v>191</v>
      </c>
      <c r="F4" s="8">
        <v>185</v>
      </c>
      <c r="G4" s="8">
        <v>181</v>
      </c>
      <c r="H4" s="8">
        <v>187</v>
      </c>
      <c r="I4" s="8"/>
      <c r="J4" s="9"/>
      <c r="K4" s="10">
        <v>191</v>
      </c>
      <c r="M4" s="3">
        <v>2</v>
      </c>
    </row>
    <row r="5" spans="1:13" ht="15.6" x14ac:dyDescent="0.3">
      <c r="A5" s="2" t="s">
        <v>28</v>
      </c>
      <c r="B5" s="8"/>
      <c r="C5" s="8">
        <v>146</v>
      </c>
      <c r="D5" s="8">
        <v>172</v>
      </c>
      <c r="E5" s="8">
        <v>164</v>
      </c>
      <c r="F5" s="8">
        <v>146</v>
      </c>
      <c r="G5" s="8">
        <v>189</v>
      </c>
      <c r="H5" s="8">
        <v>191</v>
      </c>
      <c r="I5" s="8"/>
      <c r="J5" s="8"/>
      <c r="K5" s="10">
        <v>191</v>
      </c>
      <c r="M5" s="3">
        <v>1</v>
      </c>
    </row>
    <row r="6" spans="1:13" ht="15.6" x14ac:dyDescent="0.3">
      <c r="A6" s="2" t="s">
        <v>29</v>
      </c>
      <c r="B6" s="8"/>
      <c r="C6" s="8">
        <v>164</v>
      </c>
      <c r="D6" s="8">
        <v>191</v>
      </c>
      <c r="E6" s="36">
        <v>191</v>
      </c>
      <c r="F6" s="36">
        <v>191</v>
      </c>
      <c r="G6" s="8">
        <v>191</v>
      </c>
      <c r="H6" s="8">
        <v>191</v>
      </c>
      <c r="I6" s="8"/>
      <c r="J6" s="9"/>
      <c r="K6" s="10">
        <v>191</v>
      </c>
    </row>
    <row r="7" spans="1:13" ht="15.6" x14ac:dyDescent="0.3">
      <c r="A7" s="2" t="s">
        <v>30</v>
      </c>
      <c r="B7" s="8"/>
      <c r="C7" s="8">
        <v>158</v>
      </c>
      <c r="D7" s="8">
        <v>191</v>
      </c>
      <c r="E7" s="8">
        <v>191</v>
      </c>
      <c r="F7" s="8">
        <v>191</v>
      </c>
      <c r="G7" s="8">
        <v>191</v>
      </c>
      <c r="H7" s="8">
        <v>191</v>
      </c>
      <c r="I7" s="8"/>
      <c r="J7" s="9"/>
      <c r="K7" s="10">
        <v>191</v>
      </c>
      <c r="M7" s="3">
        <v>1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workbookViewId="0">
      <selection activeCell="M15" sqref="M15"/>
    </sheetView>
  </sheetViews>
  <sheetFormatPr defaultRowHeight="15" x14ac:dyDescent="0.25"/>
  <cols>
    <col min="1" max="1" width="15.42578125" bestFit="1" customWidth="1"/>
    <col min="2" max="2" width="0" style="6" hidden="1" customWidth="1"/>
    <col min="3" max="8" width="8.85546875" style="6"/>
    <col min="9" max="9" width="0" style="6" hidden="1" customWidth="1"/>
    <col min="10" max="10" width="0" hidden="1" customWidth="1"/>
    <col min="11" max="11" width="9.5703125" style="3" bestFit="1" customWidth="1"/>
    <col min="13" max="13" width="46.85546875" bestFit="1" customWidth="1"/>
  </cols>
  <sheetData>
    <row r="1" spans="1:13" ht="14.45" x14ac:dyDescent="0.3">
      <c r="A1" s="16" t="s">
        <v>13</v>
      </c>
      <c r="B1" s="17"/>
      <c r="C1" s="17"/>
      <c r="D1" s="17"/>
      <c r="E1" s="17"/>
      <c r="F1" s="17"/>
      <c r="G1" s="17"/>
      <c r="H1" s="17"/>
      <c r="I1" s="17"/>
      <c r="J1" s="16"/>
      <c r="K1" s="12"/>
    </row>
    <row r="2" spans="1:13" ht="15.6" x14ac:dyDescent="0.3">
      <c r="A2" s="16"/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4" t="s">
        <v>8</v>
      </c>
      <c r="K2" s="4" t="s">
        <v>9</v>
      </c>
      <c r="M2" s="41"/>
    </row>
    <row r="3" spans="1:13" ht="15.6" x14ac:dyDescent="0.3">
      <c r="A3" s="2" t="s">
        <v>25</v>
      </c>
      <c r="B3" s="8"/>
      <c r="C3" s="8"/>
      <c r="D3" s="8"/>
      <c r="E3" s="8"/>
      <c r="F3" s="8"/>
      <c r="G3" s="8"/>
      <c r="H3" s="8"/>
      <c r="I3" s="8"/>
      <c r="J3" s="4"/>
      <c r="K3" s="10">
        <v>145</v>
      </c>
    </row>
    <row r="4" spans="1:13" ht="15.6" x14ac:dyDescent="0.3">
      <c r="A4" s="2" t="s">
        <v>26</v>
      </c>
      <c r="B4" s="8"/>
      <c r="C4" s="8"/>
      <c r="D4" s="8"/>
      <c r="E4" s="8"/>
      <c r="F4" s="8"/>
      <c r="G4" s="8"/>
      <c r="H4" s="8"/>
      <c r="I4" s="8"/>
      <c r="J4" s="4"/>
      <c r="K4" s="10">
        <v>145</v>
      </c>
    </row>
    <row r="5" spans="1:13" ht="15.6" x14ac:dyDescent="0.3">
      <c r="A5" s="2" t="s">
        <v>27</v>
      </c>
      <c r="B5" s="8"/>
      <c r="C5" s="8"/>
      <c r="D5" s="8"/>
      <c r="E5" s="8"/>
      <c r="F5" s="8"/>
      <c r="G5" s="8"/>
      <c r="H5" s="8"/>
      <c r="I5" s="8"/>
      <c r="J5" s="4"/>
      <c r="K5" s="10">
        <v>145</v>
      </c>
    </row>
    <row r="6" spans="1:13" ht="15.6" x14ac:dyDescent="0.3">
      <c r="A6" s="2" t="s">
        <v>28</v>
      </c>
      <c r="B6" s="8"/>
      <c r="C6" s="8"/>
      <c r="D6" s="8"/>
      <c r="E6" s="8"/>
      <c r="F6" s="8"/>
      <c r="G6" s="8"/>
      <c r="H6" s="8"/>
      <c r="I6" s="8"/>
      <c r="J6" s="4"/>
      <c r="K6" s="10">
        <v>145</v>
      </c>
    </row>
    <row r="7" spans="1:13" ht="15.6" x14ac:dyDescent="0.3">
      <c r="A7" s="2" t="s">
        <v>29</v>
      </c>
      <c r="B7" s="8"/>
      <c r="C7" s="8"/>
      <c r="D7" s="8"/>
      <c r="E7" s="36"/>
      <c r="F7" s="36"/>
      <c r="G7" s="8"/>
      <c r="H7" s="8"/>
      <c r="I7" s="8"/>
      <c r="J7" s="4"/>
      <c r="K7" s="10">
        <v>145</v>
      </c>
    </row>
    <row r="8" spans="1:13" ht="15.6" x14ac:dyDescent="0.3">
      <c r="A8" s="2" t="s">
        <v>30</v>
      </c>
      <c r="B8" s="8"/>
      <c r="C8" s="8"/>
      <c r="D8" s="8"/>
      <c r="E8" s="8"/>
      <c r="F8" s="8"/>
      <c r="G8" s="8"/>
      <c r="H8" s="8"/>
      <c r="I8" s="8"/>
      <c r="J8" s="4"/>
      <c r="K8" s="10">
        <v>145</v>
      </c>
    </row>
  </sheetData>
  <pageMargins left="0.70866141732283472" right="0.70866141732283472" top="0.74803149606299213" bottom="0.74803149606299213" header="0.31496062992125984" footer="0.31496062992125984"/>
  <pageSetup paperSize="9" scale="95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K8" sqref="K8"/>
    </sheetView>
  </sheetViews>
  <sheetFormatPr defaultRowHeight="15" x14ac:dyDescent="0.25"/>
  <cols>
    <col min="1" max="1" width="11.85546875" bestFit="1" customWidth="1"/>
    <col min="2" max="2" width="0" style="6" hidden="1" customWidth="1"/>
    <col min="3" max="8" width="8.85546875" style="6"/>
    <col min="9" max="9" width="0" style="6" hidden="1" customWidth="1"/>
    <col min="10" max="10" width="0" hidden="1" customWidth="1"/>
    <col min="11" max="11" width="9.5703125" style="3" bestFit="1" customWidth="1"/>
  </cols>
  <sheetData>
    <row r="1" spans="1:11" ht="14.45" x14ac:dyDescent="0.3">
      <c r="A1" s="16" t="s">
        <v>14</v>
      </c>
      <c r="B1" s="17"/>
      <c r="C1" s="17"/>
      <c r="D1" s="17"/>
      <c r="E1" s="17"/>
      <c r="F1" s="17"/>
      <c r="G1" s="17"/>
      <c r="H1" s="17"/>
      <c r="I1" s="17"/>
      <c r="J1" s="16"/>
      <c r="K1" s="12"/>
    </row>
    <row r="2" spans="1:11" ht="15.6" x14ac:dyDescent="0.3">
      <c r="A2" s="16"/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4" t="s">
        <v>8</v>
      </c>
      <c r="K2" s="4" t="s">
        <v>9</v>
      </c>
    </row>
    <row r="3" spans="1:11" ht="15.6" x14ac:dyDescent="0.3">
      <c r="A3" s="2" t="s">
        <v>25</v>
      </c>
      <c r="B3" s="8"/>
      <c r="C3" s="36">
        <v>166</v>
      </c>
      <c r="D3" s="36">
        <v>190</v>
      </c>
      <c r="E3" s="36">
        <v>199</v>
      </c>
      <c r="F3" s="36">
        <v>214</v>
      </c>
      <c r="G3" s="36">
        <v>192</v>
      </c>
      <c r="H3" s="36">
        <v>171</v>
      </c>
      <c r="I3" s="8"/>
      <c r="J3" s="4"/>
      <c r="K3" s="10">
        <v>233</v>
      </c>
    </row>
    <row r="4" spans="1:11" ht="15.6" x14ac:dyDescent="0.3">
      <c r="A4" s="2" t="s">
        <v>26</v>
      </c>
      <c r="B4" s="8"/>
      <c r="C4" s="36">
        <v>180</v>
      </c>
      <c r="D4" s="36">
        <v>212</v>
      </c>
      <c r="E4" s="36">
        <v>229</v>
      </c>
      <c r="F4" s="36">
        <v>228</v>
      </c>
      <c r="G4" s="36">
        <v>215</v>
      </c>
      <c r="H4" s="36">
        <v>191</v>
      </c>
      <c r="I4" s="8"/>
      <c r="J4" s="4"/>
      <c r="K4" s="10">
        <v>233</v>
      </c>
    </row>
    <row r="5" spans="1:11" ht="15.6" x14ac:dyDescent="0.3">
      <c r="A5" s="2" t="s">
        <v>27</v>
      </c>
      <c r="B5" s="8"/>
      <c r="C5" s="36">
        <v>177</v>
      </c>
      <c r="D5" s="36">
        <v>204</v>
      </c>
      <c r="E5" s="36">
        <v>217</v>
      </c>
      <c r="F5" s="36">
        <v>213</v>
      </c>
      <c r="G5" s="36">
        <v>186</v>
      </c>
      <c r="H5" s="36">
        <v>163</v>
      </c>
      <c r="I5" s="8"/>
      <c r="J5" s="4"/>
      <c r="K5" s="10">
        <v>233</v>
      </c>
    </row>
    <row r="6" spans="1:11" ht="15.6" x14ac:dyDescent="0.3">
      <c r="A6" s="2" t="s">
        <v>28</v>
      </c>
      <c r="B6" s="8"/>
      <c r="C6" s="36">
        <v>132</v>
      </c>
      <c r="D6" s="36">
        <v>180</v>
      </c>
      <c r="E6" s="36">
        <v>158</v>
      </c>
      <c r="F6" s="36">
        <v>178</v>
      </c>
      <c r="G6" s="36">
        <v>185</v>
      </c>
      <c r="H6" s="36">
        <v>159</v>
      </c>
      <c r="I6" s="8"/>
      <c r="J6" s="4"/>
      <c r="K6" s="10">
        <v>233</v>
      </c>
    </row>
    <row r="7" spans="1:11" ht="15.6" x14ac:dyDescent="0.3">
      <c r="A7" s="2" t="s">
        <v>29</v>
      </c>
      <c r="B7" s="8"/>
      <c r="C7" s="36">
        <v>192</v>
      </c>
      <c r="D7" s="36">
        <v>233</v>
      </c>
      <c r="E7" s="36">
        <v>233</v>
      </c>
      <c r="F7" s="36">
        <v>230</v>
      </c>
      <c r="G7" s="36">
        <v>231</v>
      </c>
      <c r="H7" s="36">
        <v>229</v>
      </c>
      <c r="I7" s="8"/>
      <c r="J7" s="4"/>
      <c r="K7" s="10">
        <v>233</v>
      </c>
    </row>
    <row r="8" spans="1:11" ht="15.6" x14ac:dyDescent="0.3">
      <c r="A8" s="2" t="s">
        <v>30</v>
      </c>
      <c r="B8" s="8"/>
      <c r="C8" s="36">
        <v>200</v>
      </c>
      <c r="D8" s="36">
        <v>186</v>
      </c>
      <c r="E8" s="36">
        <v>209</v>
      </c>
      <c r="F8" s="36">
        <v>218</v>
      </c>
      <c r="G8" s="36">
        <v>223</v>
      </c>
      <c r="H8" s="36">
        <v>205</v>
      </c>
      <c r="I8" s="8"/>
      <c r="J8" s="4"/>
      <c r="K8" s="10">
        <v>233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K8" sqref="K8"/>
    </sheetView>
  </sheetViews>
  <sheetFormatPr defaultRowHeight="15" x14ac:dyDescent="0.25"/>
  <cols>
    <col min="1" max="1" width="11.85546875" bestFit="1" customWidth="1"/>
    <col min="2" max="2" width="0" style="6" hidden="1" customWidth="1"/>
    <col min="9" max="10" width="0" hidden="1" customWidth="1"/>
    <col min="11" max="11" width="9.5703125" style="3" bestFit="1" customWidth="1"/>
  </cols>
  <sheetData>
    <row r="1" spans="1:11" ht="14.45" x14ac:dyDescent="0.3">
      <c r="A1" s="16" t="s">
        <v>18</v>
      </c>
      <c r="B1" s="17"/>
      <c r="C1" s="16"/>
      <c r="D1" s="16"/>
      <c r="E1" s="16"/>
      <c r="F1" s="16"/>
      <c r="G1" s="16"/>
      <c r="H1" s="16"/>
      <c r="I1" s="16"/>
      <c r="J1" s="16"/>
      <c r="K1" s="12"/>
    </row>
    <row r="2" spans="1:11" ht="14.45" x14ac:dyDescent="0.3">
      <c r="A2" s="16"/>
      <c r="B2" s="18" t="s">
        <v>0</v>
      </c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2" t="s">
        <v>6</v>
      </c>
      <c r="I2" s="12" t="s">
        <v>7</v>
      </c>
      <c r="J2" s="12" t="s">
        <v>8</v>
      </c>
      <c r="K2" s="12" t="s">
        <v>9</v>
      </c>
    </row>
    <row r="3" spans="1:11" ht="15.6" x14ac:dyDescent="0.3">
      <c r="A3" s="2" t="s">
        <v>25</v>
      </c>
      <c r="B3" s="11"/>
      <c r="C3" s="37">
        <v>97</v>
      </c>
      <c r="D3" s="37">
        <v>95</v>
      </c>
      <c r="E3" s="37">
        <v>96</v>
      </c>
      <c r="F3" s="37">
        <v>94</v>
      </c>
      <c r="G3" s="37">
        <v>91</v>
      </c>
      <c r="H3" s="37">
        <v>95</v>
      </c>
      <c r="I3" s="10"/>
      <c r="J3" s="10"/>
      <c r="K3" s="10">
        <v>97</v>
      </c>
    </row>
    <row r="4" spans="1:11" ht="15.6" x14ac:dyDescent="0.3">
      <c r="A4" s="2" t="s">
        <v>26</v>
      </c>
      <c r="B4" s="11"/>
      <c r="C4" s="37">
        <v>97</v>
      </c>
      <c r="D4" s="37">
        <v>97</v>
      </c>
      <c r="E4" s="37">
        <v>79</v>
      </c>
      <c r="F4" s="37">
        <v>97</v>
      </c>
      <c r="G4" s="37">
        <v>90</v>
      </c>
      <c r="H4" s="37">
        <v>91</v>
      </c>
      <c r="I4" s="10"/>
      <c r="J4" s="10"/>
      <c r="K4" s="11">
        <v>97</v>
      </c>
    </row>
    <row r="5" spans="1:11" ht="15.6" x14ac:dyDescent="0.3">
      <c r="A5" s="2" t="s">
        <v>27</v>
      </c>
      <c r="B5" s="11"/>
      <c r="C5" s="37">
        <v>97</v>
      </c>
      <c r="D5" s="37">
        <v>96</v>
      </c>
      <c r="E5" s="37">
        <v>97</v>
      </c>
      <c r="F5" s="37">
        <v>94</v>
      </c>
      <c r="G5" s="37">
        <v>92</v>
      </c>
      <c r="H5" s="37">
        <v>88</v>
      </c>
      <c r="I5" s="10"/>
      <c r="J5" s="10"/>
      <c r="K5" s="10">
        <v>97</v>
      </c>
    </row>
    <row r="6" spans="1:11" ht="15.6" x14ac:dyDescent="0.3">
      <c r="A6" s="2" t="s">
        <v>28</v>
      </c>
      <c r="B6" s="11"/>
      <c r="C6" s="37">
        <v>97</v>
      </c>
      <c r="D6" s="37">
        <v>97</v>
      </c>
      <c r="E6" s="37">
        <v>95</v>
      </c>
      <c r="F6" s="37">
        <v>96</v>
      </c>
      <c r="G6" s="37">
        <v>96</v>
      </c>
      <c r="H6" s="36">
        <v>96</v>
      </c>
      <c r="I6" s="4"/>
      <c r="J6" s="4"/>
      <c r="K6" s="10">
        <v>97</v>
      </c>
    </row>
    <row r="7" spans="1:11" ht="15.6" x14ac:dyDescent="0.3">
      <c r="A7" s="2" t="s">
        <v>29</v>
      </c>
      <c r="B7" s="11"/>
      <c r="C7" s="37">
        <v>97</v>
      </c>
      <c r="D7" s="37">
        <v>97</v>
      </c>
      <c r="E7" s="37">
        <v>97</v>
      </c>
      <c r="F7" s="37">
        <v>96</v>
      </c>
      <c r="G7" s="37">
        <v>97</v>
      </c>
      <c r="H7" s="37">
        <v>90</v>
      </c>
      <c r="I7" s="10"/>
      <c r="J7" s="10"/>
      <c r="K7" s="10">
        <v>97</v>
      </c>
    </row>
    <row r="8" spans="1:11" ht="15.6" x14ac:dyDescent="0.3">
      <c r="A8" s="2" t="s">
        <v>30</v>
      </c>
      <c r="B8" s="11"/>
      <c r="C8" s="37">
        <v>86</v>
      </c>
      <c r="D8" s="37">
        <v>61</v>
      </c>
      <c r="E8" s="37">
        <v>97</v>
      </c>
      <c r="F8" s="37">
        <v>78</v>
      </c>
      <c r="G8" s="37">
        <v>79</v>
      </c>
      <c r="H8" s="37">
        <v>97</v>
      </c>
      <c r="I8" s="10"/>
      <c r="J8" s="10"/>
      <c r="K8" s="10">
        <v>97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0"/>
  <sheetViews>
    <sheetView tabSelected="1" workbookViewId="0">
      <selection activeCell="O18" sqref="O18"/>
    </sheetView>
  </sheetViews>
  <sheetFormatPr defaultColWidth="8.85546875" defaultRowHeight="15" x14ac:dyDescent="0.2"/>
  <cols>
    <col min="1" max="1" width="19.85546875" style="14" bestFit="1" customWidth="1"/>
    <col min="2" max="4" width="8.7109375" style="26" bestFit="1" customWidth="1"/>
    <col min="5" max="7" width="8.85546875" style="26"/>
    <col min="8" max="8" width="18.5703125" style="27" bestFit="1" customWidth="1"/>
    <col min="9" max="16384" width="8.85546875" style="27"/>
  </cols>
  <sheetData>
    <row r="1" spans="1:8" x14ac:dyDescent="0.25">
      <c r="A1" s="51" t="s">
        <v>32</v>
      </c>
      <c r="B1" s="51"/>
      <c r="C1" s="51"/>
      <c r="D1" s="51"/>
      <c r="E1" s="51"/>
      <c r="F1" s="51"/>
      <c r="G1" s="51"/>
    </row>
    <row r="2" spans="1:8" x14ac:dyDescent="0.25">
      <c r="A2" s="13">
        <v>42779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</row>
    <row r="3" spans="1:8" x14ac:dyDescent="0.25">
      <c r="A3" s="15" t="s">
        <v>17</v>
      </c>
      <c r="B3" s="8">
        <v>16</v>
      </c>
      <c r="C3" s="8">
        <v>8</v>
      </c>
      <c r="D3" s="8">
        <v>11</v>
      </c>
      <c r="E3" s="8">
        <v>12</v>
      </c>
      <c r="F3" s="8">
        <v>18</v>
      </c>
      <c r="G3" s="8">
        <v>23</v>
      </c>
      <c r="H3" s="35" t="s">
        <v>15</v>
      </c>
    </row>
    <row r="4" spans="1:8" x14ac:dyDescent="0.25">
      <c r="A4" s="15" t="s">
        <v>11</v>
      </c>
      <c r="B4" s="42">
        <v>0</v>
      </c>
      <c r="C4" s="42">
        <v>0</v>
      </c>
      <c r="D4" s="42">
        <v>0</v>
      </c>
      <c r="E4" s="42">
        <v>0</v>
      </c>
      <c r="F4" s="42">
        <v>0</v>
      </c>
      <c r="G4" s="43">
        <v>5</v>
      </c>
      <c r="H4" s="28"/>
    </row>
    <row r="5" spans="1:8" x14ac:dyDescent="0.25">
      <c r="A5" s="15" t="s">
        <v>12</v>
      </c>
      <c r="B5" s="42">
        <v>0</v>
      </c>
      <c r="C5" s="42">
        <v>0</v>
      </c>
      <c r="D5" s="42">
        <v>0</v>
      </c>
      <c r="E5" s="42">
        <v>0</v>
      </c>
      <c r="F5" s="42">
        <v>0</v>
      </c>
      <c r="G5" s="43">
        <v>1</v>
      </c>
      <c r="H5" s="28"/>
    </row>
    <row r="6" spans="1:8" x14ac:dyDescent="0.25">
      <c r="A6" s="15" t="s">
        <v>19</v>
      </c>
      <c r="B6" s="8">
        <v>108</v>
      </c>
      <c r="C6" s="8">
        <v>25</v>
      </c>
      <c r="D6" s="43">
        <v>0</v>
      </c>
      <c r="E6" s="43">
        <v>2</v>
      </c>
      <c r="F6" s="43">
        <v>0</v>
      </c>
      <c r="G6" s="43">
        <v>0</v>
      </c>
      <c r="H6" s="28"/>
    </row>
    <row r="7" spans="1:8" x14ac:dyDescent="0.25">
      <c r="A7" s="15" t="s">
        <v>16</v>
      </c>
      <c r="B7" s="8">
        <v>87</v>
      </c>
      <c r="C7" s="8">
        <v>16</v>
      </c>
      <c r="D7" s="43">
        <v>0</v>
      </c>
      <c r="E7" s="43">
        <v>0</v>
      </c>
      <c r="F7" s="8">
        <v>17</v>
      </c>
      <c r="G7" s="43">
        <v>0</v>
      </c>
      <c r="H7" s="28"/>
    </row>
    <row r="8" spans="1:8" x14ac:dyDescent="0.25">
      <c r="A8" s="48" t="s">
        <v>13</v>
      </c>
      <c r="B8" s="49"/>
      <c r="C8" s="49"/>
      <c r="D8" s="49"/>
      <c r="E8" s="49"/>
      <c r="F8" s="49"/>
      <c r="G8" s="49"/>
      <c r="H8" s="28" t="s">
        <v>31</v>
      </c>
    </row>
    <row r="9" spans="1:8" x14ac:dyDescent="0.25">
      <c r="A9" s="15" t="s">
        <v>14</v>
      </c>
      <c r="B9" s="8">
        <v>67</v>
      </c>
      <c r="C9" s="8">
        <v>43</v>
      </c>
      <c r="D9" s="8">
        <v>34</v>
      </c>
      <c r="E9" s="8">
        <v>19</v>
      </c>
      <c r="F9" s="8">
        <v>41</v>
      </c>
      <c r="G9" s="8">
        <v>62</v>
      </c>
      <c r="H9" s="28"/>
    </row>
    <row r="10" spans="1:8" x14ac:dyDescent="0.25">
      <c r="A10" s="15" t="s">
        <v>18</v>
      </c>
      <c r="B10" s="43">
        <v>0</v>
      </c>
      <c r="C10" s="43">
        <v>2</v>
      </c>
      <c r="D10" s="43">
        <v>1</v>
      </c>
      <c r="E10" s="43">
        <v>3</v>
      </c>
      <c r="F10" s="8">
        <v>6</v>
      </c>
      <c r="G10" s="43">
        <v>2</v>
      </c>
      <c r="H10" s="28"/>
    </row>
    <row r="11" spans="1:8" x14ac:dyDescent="0.25">
      <c r="A11" s="14">
        <v>1312</v>
      </c>
      <c r="B11" s="7">
        <f>SUM(B3:B10)</f>
        <v>278</v>
      </c>
      <c r="C11" s="7">
        <f t="shared" ref="C11:G11" si="0">SUM(C3:C10)</f>
        <v>94</v>
      </c>
      <c r="D11" s="7">
        <f t="shared" si="0"/>
        <v>46</v>
      </c>
      <c r="E11" s="7">
        <f t="shared" si="0"/>
        <v>36</v>
      </c>
      <c r="F11" s="7">
        <f t="shared" si="0"/>
        <v>82</v>
      </c>
      <c r="G11" s="7">
        <f t="shared" si="0"/>
        <v>93</v>
      </c>
      <c r="H11" s="28"/>
    </row>
    <row r="12" spans="1:8" x14ac:dyDescent="0.25">
      <c r="A12" s="23" t="s">
        <v>21</v>
      </c>
      <c r="B12" s="24">
        <f>B4+B5+B8+B9+B10</f>
        <v>67</v>
      </c>
      <c r="C12" s="24">
        <f t="shared" ref="C12:G12" si="1">C4+C5+C8+C9+C10</f>
        <v>45</v>
      </c>
      <c r="D12" s="44">
        <f t="shared" si="1"/>
        <v>35</v>
      </c>
      <c r="E12" s="44">
        <f t="shared" si="1"/>
        <v>22</v>
      </c>
      <c r="F12" s="24">
        <f t="shared" si="1"/>
        <v>47</v>
      </c>
      <c r="G12" s="24">
        <f t="shared" si="1"/>
        <v>70</v>
      </c>
      <c r="H12" s="35" t="s">
        <v>22</v>
      </c>
    </row>
    <row r="13" spans="1:8" x14ac:dyDescent="0.25">
      <c r="A13" s="23"/>
      <c r="B13" s="38">
        <f t="shared" ref="B13:G13" si="2">B12/701</f>
        <v>9.5577746077032816E-2</v>
      </c>
      <c r="C13" s="38">
        <f t="shared" si="2"/>
        <v>6.4194008559201141E-2</v>
      </c>
      <c r="D13" s="45">
        <f t="shared" si="2"/>
        <v>4.9928673323823107E-2</v>
      </c>
      <c r="E13" s="45">
        <f t="shared" si="2"/>
        <v>3.1383737517831668E-2</v>
      </c>
      <c r="F13" s="38">
        <f t="shared" si="2"/>
        <v>6.7047075606276749E-2</v>
      </c>
      <c r="G13" s="38">
        <f t="shared" si="2"/>
        <v>9.9857346647646214E-2</v>
      </c>
      <c r="H13" s="28"/>
    </row>
    <row r="14" spans="1:8" x14ac:dyDescent="0.25">
      <c r="A14" s="14" t="s">
        <v>20</v>
      </c>
      <c r="B14" s="7">
        <f>B3+B6+B7</f>
        <v>211</v>
      </c>
      <c r="C14" s="7">
        <f t="shared" ref="C14:G14" si="3">C3+C6+C7</f>
        <v>49</v>
      </c>
      <c r="D14" s="46">
        <f t="shared" si="3"/>
        <v>11</v>
      </c>
      <c r="E14" s="46">
        <f t="shared" si="3"/>
        <v>14</v>
      </c>
      <c r="F14" s="7">
        <f t="shared" si="3"/>
        <v>35</v>
      </c>
      <c r="G14" s="46">
        <f t="shared" si="3"/>
        <v>23</v>
      </c>
      <c r="H14" s="28"/>
    </row>
    <row r="15" spans="1:8" x14ac:dyDescent="0.25">
      <c r="B15" s="29">
        <f t="shared" ref="B15:G15" si="4">B14/611</f>
        <v>0.34533551554828151</v>
      </c>
      <c r="C15" s="29">
        <f t="shared" si="4"/>
        <v>8.0196399345335512E-2</v>
      </c>
      <c r="D15" s="47">
        <f t="shared" si="4"/>
        <v>1.8003273322422259E-2</v>
      </c>
      <c r="E15" s="47">
        <f t="shared" si="4"/>
        <v>2.2913256955810146E-2</v>
      </c>
      <c r="F15" s="29">
        <f t="shared" si="4"/>
        <v>5.7283142389525366E-2</v>
      </c>
      <c r="G15" s="47">
        <f t="shared" si="4"/>
        <v>3.7643207855973811E-2</v>
      </c>
      <c r="H15" s="28"/>
    </row>
    <row r="16" spans="1:8" x14ac:dyDescent="0.25">
      <c r="A16" s="30"/>
      <c r="B16" s="31"/>
      <c r="C16" s="31"/>
      <c r="D16" s="31"/>
      <c r="E16" s="31"/>
      <c r="F16" s="31"/>
      <c r="G16" s="31"/>
    </row>
    <row r="17" spans="1:8" x14ac:dyDescent="0.25">
      <c r="A17" s="13">
        <v>42780</v>
      </c>
      <c r="B17" s="8" t="s">
        <v>1</v>
      </c>
      <c r="C17" s="8" t="s">
        <v>2</v>
      </c>
      <c r="D17" s="8" t="s">
        <v>3</v>
      </c>
      <c r="E17" s="8" t="s">
        <v>4</v>
      </c>
      <c r="F17" s="8" t="s">
        <v>5</v>
      </c>
      <c r="G17" s="8" t="s">
        <v>6</v>
      </c>
    </row>
    <row r="18" spans="1:8" x14ac:dyDescent="0.25">
      <c r="A18" s="15" t="s">
        <v>17</v>
      </c>
      <c r="B18" s="43">
        <v>2</v>
      </c>
      <c r="C18" s="8">
        <v>9</v>
      </c>
      <c r="D18" s="8">
        <v>20</v>
      </c>
      <c r="E18" s="43">
        <v>0</v>
      </c>
      <c r="F18" s="8">
        <v>18</v>
      </c>
      <c r="G18" s="8">
        <v>17</v>
      </c>
    </row>
    <row r="19" spans="1:8" x14ac:dyDescent="0.25">
      <c r="A19" s="15" t="s">
        <v>11</v>
      </c>
      <c r="B19" s="43">
        <v>0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</row>
    <row r="20" spans="1:8" x14ac:dyDescent="0.25">
      <c r="A20" s="15" t="s">
        <v>12</v>
      </c>
      <c r="B20" s="43">
        <v>0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</row>
    <row r="21" spans="1:8" x14ac:dyDescent="0.25">
      <c r="A21" s="15" t="s">
        <v>19</v>
      </c>
      <c r="B21" s="8">
        <v>131</v>
      </c>
      <c r="C21" s="8">
        <v>39</v>
      </c>
      <c r="D21" s="43">
        <v>3</v>
      </c>
      <c r="E21" s="8">
        <v>6</v>
      </c>
      <c r="F21" s="8">
        <v>7</v>
      </c>
      <c r="G21" s="43">
        <v>0</v>
      </c>
    </row>
    <row r="22" spans="1:8" x14ac:dyDescent="0.25">
      <c r="A22" s="15" t="s">
        <v>16</v>
      </c>
      <c r="B22" s="8">
        <v>82</v>
      </c>
      <c r="C22" s="8">
        <v>7</v>
      </c>
      <c r="D22" s="43">
        <v>0</v>
      </c>
      <c r="E22" s="43">
        <v>0</v>
      </c>
      <c r="F22" s="43">
        <v>3</v>
      </c>
      <c r="G22" s="43">
        <v>0</v>
      </c>
    </row>
    <row r="23" spans="1:8" x14ac:dyDescent="0.25">
      <c r="A23" s="48" t="s">
        <v>13</v>
      </c>
      <c r="B23" s="49"/>
      <c r="C23" s="49"/>
      <c r="D23" s="49"/>
      <c r="E23" s="49"/>
      <c r="F23" s="49"/>
      <c r="G23" s="49"/>
      <c r="H23" s="28" t="s">
        <v>31</v>
      </c>
    </row>
    <row r="24" spans="1:8" x14ac:dyDescent="0.25">
      <c r="A24" s="15" t="s">
        <v>14</v>
      </c>
      <c r="B24" s="8">
        <v>53</v>
      </c>
      <c r="C24" s="8">
        <v>21</v>
      </c>
      <c r="D24" s="43">
        <v>4</v>
      </c>
      <c r="E24" s="43">
        <v>5</v>
      </c>
      <c r="F24" s="8">
        <v>18</v>
      </c>
      <c r="G24" s="8">
        <v>42</v>
      </c>
    </row>
    <row r="25" spans="1:8" x14ac:dyDescent="0.25">
      <c r="A25" s="15" t="s">
        <v>18</v>
      </c>
      <c r="B25" s="43">
        <v>0</v>
      </c>
      <c r="C25" s="43">
        <v>0</v>
      </c>
      <c r="D25" s="8">
        <v>18</v>
      </c>
      <c r="E25" s="43">
        <v>0</v>
      </c>
      <c r="F25" s="8">
        <v>7</v>
      </c>
      <c r="G25" s="8">
        <v>6</v>
      </c>
    </row>
    <row r="26" spans="1:8" x14ac:dyDescent="0.25">
      <c r="B26" s="7">
        <f t="shared" ref="B26:G26" si="5">SUM(B18:B25)</f>
        <v>268</v>
      </c>
      <c r="C26" s="7">
        <f t="shared" si="5"/>
        <v>76</v>
      </c>
      <c r="D26" s="7">
        <f t="shared" si="5"/>
        <v>45</v>
      </c>
      <c r="E26" s="7">
        <f t="shared" si="5"/>
        <v>11</v>
      </c>
      <c r="F26" s="7">
        <f t="shared" si="5"/>
        <v>53</v>
      </c>
      <c r="G26" s="7">
        <f t="shared" si="5"/>
        <v>65</v>
      </c>
    </row>
    <row r="27" spans="1:8" x14ac:dyDescent="0.25">
      <c r="A27" s="23" t="s">
        <v>21</v>
      </c>
      <c r="B27" s="24">
        <f>B19+B20+B23+B24+B25</f>
        <v>53</v>
      </c>
      <c r="C27" s="44">
        <f t="shared" ref="C27:G27" si="6">C19+C20+C23+C24+C25</f>
        <v>21</v>
      </c>
      <c r="D27" s="44">
        <f t="shared" si="6"/>
        <v>22</v>
      </c>
      <c r="E27" s="44">
        <f t="shared" si="6"/>
        <v>5</v>
      </c>
      <c r="F27" s="44">
        <f t="shared" si="6"/>
        <v>25</v>
      </c>
      <c r="G27" s="24">
        <f t="shared" si="6"/>
        <v>48</v>
      </c>
    </row>
    <row r="28" spans="1:8" x14ac:dyDescent="0.25">
      <c r="A28" s="23">
        <v>701</v>
      </c>
      <c r="B28" s="38">
        <f>B27/701</f>
        <v>7.5606276747503573E-2</v>
      </c>
      <c r="C28" s="45">
        <f t="shared" ref="C28:G28" si="7">C27/$A$28</f>
        <v>2.9957203994293864E-2</v>
      </c>
      <c r="D28" s="45">
        <f t="shared" si="7"/>
        <v>3.1383737517831668E-2</v>
      </c>
      <c r="E28" s="45">
        <f t="shared" si="7"/>
        <v>7.1326676176890159E-3</v>
      </c>
      <c r="F28" s="45">
        <f t="shared" si="7"/>
        <v>3.566333808844508E-2</v>
      </c>
      <c r="G28" s="38">
        <f t="shared" si="7"/>
        <v>6.8473609129814553E-2</v>
      </c>
    </row>
    <row r="29" spans="1:8" x14ac:dyDescent="0.25">
      <c r="A29" s="14" t="s">
        <v>20</v>
      </c>
      <c r="B29" s="7">
        <f>SUM(B18+B21+B22)</f>
        <v>215</v>
      </c>
      <c r="C29" s="7">
        <f t="shared" ref="C29:G29" si="8">SUM(C18+C21+C22)</f>
        <v>55</v>
      </c>
      <c r="D29" s="46">
        <f t="shared" si="8"/>
        <v>23</v>
      </c>
      <c r="E29" s="46">
        <f t="shared" si="8"/>
        <v>6</v>
      </c>
      <c r="F29" s="46">
        <f t="shared" si="8"/>
        <v>28</v>
      </c>
      <c r="G29" s="46">
        <f t="shared" si="8"/>
        <v>17</v>
      </c>
    </row>
    <row r="30" spans="1:8" x14ac:dyDescent="0.25">
      <c r="B30" s="29">
        <f t="shared" ref="B30:G30" si="9">B29/613</f>
        <v>0.35073409461663946</v>
      </c>
      <c r="C30" s="29">
        <f t="shared" si="9"/>
        <v>8.9722675367047311E-2</v>
      </c>
      <c r="D30" s="45">
        <f t="shared" si="9"/>
        <v>3.7520391517128875E-2</v>
      </c>
      <c r="E30" s="45">
        <f t="shared" si="9"/>
        <v>9.7879282218597055E-3</v>
      </c>
      <c r="F30" s="47">
        <f t="shared" si="9"/>
        <v>4.5676998368678633E-2</v>
      </c>
      <c r="G30" s="47">
        <f t="shared" si="9"/>
        <v>2.7732463295269169E-2</v>
      </c>
    </row>
    <row r="31" spans="1:8" x14ac:dyDescent="0.25">
      <c r="A31" s="30"/>
      <c r="B31" s="31"/>
      <c r="C31" s="31"/>
      <c r="D31" s="32"/>
      <c r="E31" s="32"/>
      <c r="F31" s="31"/>
      <c r="G31" s="31"/>
    </row>
    <row r="32" spans="1:8" x14ac:dyDescent="0.2">
      <c r="A32" s="13">
        <v>42781</v>
      </c>
      <c r="B32" s="7" t="s">
        <v>1</v>
      </c>
      <c r="C32" s="7" t="s">
        <v>2</v>
      </c>
      <c r="D32" s="7" t="s">
        <v>3</v>
      </c>
      <c r="E32" s="7" t="s">
        <v>4</v>
      </c>
      <c r="F32" s="7" t="s">
        <v>5</v>
      </c>
      <c r="G32" s="7" t="s">
        <v>6</v>
      </c>
    </row>
    <row r="33" spans="1:8" x14ac:dyDescent="0.2">
      <c r="A33" s="15" t="s">
        <v>17</v>
      </c>
      <c r="B33" s="8">
        <v>10</v>
      </c>
      <c r="C33" s="43">
        <v>0</v>
      </c>
      <c r="D33" s="43">
        <v>5</v>
      </c>
      <c r="E33" s="8">
        <v>12</v>
      </c>
      <c r="F33" s="8">
        <v>23</v>
      </c>
      <c r="G33" s="8">
        <v>24</v>
      </c>
    </row>
    <row r="34" spans="1:8" x14ac:dyDescent="0.2">
      <c r="A34" s="15" t="s">
        <v>11</v>
      </c>
      <c r="B34" s="43">
        <v>0</v>
      </c>
      <c r="C34" s="43">
        <v>0</v>
      </c>
      <c r="D34" s="43">
        <v>0</v>
      </c>
      <c r="E34" s="43">
        <v>0</v>
      </c>
      <c r="F34" s="43">
        <v>0</v>
      </c>
      <c r="G34" s="43">
        <v>1</v>
      </c>
    </row>
    <row r="35" spans="1:8" x14ac:dyDescent="0.2">
      <c r="A35" s="15" t="s">
        <v>12</v>
      </c>
      <c r="B35" s="43">
        <v>0</v>
      </c>
      <c r="C35" s="43">
        <v>0</v>
      </c>
      <c r="D35" s="43">
        <v>0</v>
      </c>
      <c r="E35" s="43">
        <v>0</v>
      </c>
      <c r="F35" s="43">
        <v>0</v>
      </c>
      <c r="G35" s="43">
        <v>3</v>
      </c>
    </row>
    <row r="36" spans="1:8" x14ac:dyDescent="0.2">
      <c r="A36" s="15" t="s">
        <v>19</v>
      </c>
      <c r="B36" s="8">
        <v>127</v>
      </c>
      <c r="C36" s="8">
        <v>40</v>
      </c>
      <c r="D36" s="43">
        <v>0</v>
      </c>
      <c r="E36" s="8">
        <v>30</v>
      </c>
      <c r="F36" s="8">
        <v>49</v>
      </c>
      <c r="G36" s="8">
        <v>20</v>
      </c>
    </row>
    <row r="37" spans="1:8" x14ac:dyDescent="0.2">
      <c r="A37" s="15" t="s">
        <v>16</v>
      </c>
      <c r="B37" s="8">
        <v>63</v>
      </c>
      <c r="C37" s="8">
        <v>23</v>
      </c>
      <c r="D37" s="43">
        <v>0</v>
      </c>
      <c r="E37" s="43">
        <v>6</v>
      </c>
      <c r="F37" s="8">
        <v>10</v>
      </c>
      <c r="G37" s="43">
        <v>4</v>
      </c>
    </row>
    <row r="38" spans="1:8" x14ac:dyDescent="0.2">
      <c r="A38" s="48" t="s">
        <v>13</v>
      </c>
      <c r="B38" s="49"/>
      <c r="C38" s="49"/>
      <c r="D38" s="49"/>
      <c r="E38" s="49"/>
      <c r="F38" s="49"/>
      <c r="G38" s="49"/>
      <c r="H38" s="28" t="s">
        <v>31</v>
      </c>
    </row>
    <row r="39" spans="1:8" x14ac:dyDescent="0.2">
      <c r="A39" s="15" t="s">
        <v>14</v>
      </c>
      <c r="B39" s="8">
        <v>56</v>
      </c>
      <c r="C39" s="8">
        <v>29</v>
      </c>
      <c r="D39" s="8">
        <v>16</v>
      </c>
      <c r="E39" s="8">
        <v>20</v>
      </c>
      <c r="F39" s="8">
        <v>47</v>
      </c>
      <c r="G39" s="8">
        <v>70</v>
      </c>
    </row>
    <row r="40" spans="1:8" x14ac:dyDescent="0.2">
      <c r="A40" s="15" t="s">
        <v>18</v>
      </c>
      <c r="B40" s="43">
        <v>0</v>
      </c>
      <c r="C40" s="43">
        <v>1</v>
      </c>
      <c r="D40" s="43">
        <v>0</v>
      </c>
      <c r="E40" s="43">
        <v>3</v>
      </c>
      <c r="F40" s="43">
        <v>5</v>
      </c>
      <c r="G40" s="8">
        <v>9</v>
      </c>
    </row>
    <row r="41" spans="1:8" x14ac:dyDescent="0.2">
      <c r="A41" s="19"/>
      <c r="B41" s="39">
        <f t="shared" ref="B41:G41" si="10">SUM(B33:B40)</f>
        <v>256</v>
      </c>
      <c r="C41" s="39">
        <f t="shared" si="10"/>
        <v>93</v>
      </c>
      <c r="D41" s="39">
        <f t="shared" si="10"/>
        <v>21</v>
      </c>
      <c r="E41" s="39">
        <f t="shared" si="10"/>
        <v>71</v>
      </c>
      <c r="F41" s="39">
        <f t="shared" si="10"/>
        <v>134</v>
      </c>
      <c r="G41" s="39">
        <f t="shared" si="10"/>
        <v>131</v>
      </c>
    </row>
    <row r="42" spans="1:8" x14ac:dyDescent="0.2">
      <c r="A42" s="23" t="s">
        <v>21</v>
      </c>
      <c r="B42" s="24">
        <f>B34+B35+B38+B39+B40</f>
        <v>56</v>
      </c>
      <c r="C42" s="44">
        <f t="shared" ref="C42:G42" si="11">C34+C35+C38+C39+C40</f>
        <v>30</v>
      </c>
      <c r="D42" s="44">
        <f t="shared" si="11"/>
        <v>16</v>
      </c>
      <c r="E42" s="44">
        <f t="shared" si="11"/>
        <v>23</v>
      </c>
      <c r="F42" s="24">
        <f t="shared" si="11"/>
        <v>52</v>
      </c>
      <c r="G42" s="24">
        <f t="shared" si="11"/>
        <v>83</v>
      </c>
    </row>
    <row r="43" spans="1:8" x14ac:dyDescent="0.2">
      <c r="A43" s="23">
        <v>701</v>
      </c>
      <c r="B43" s="38">
        <f>B42/701</f>
        <v>7.9885877318116971E-2</v>
      </c>
      <c r="C43" s="45">
        <f t="shared" ref="C43:G43" si="12">C42/701</f>
        <v>4.2796005706134094E-2</v>
      </c>
      <c r="D43" s="45">
        <f t="shared" si="12"/>
        <v>2.2824536376604851E-2</v>
      </c>
      <c r="E43" s="45">
        <f t="shared" si="12"/>
        <v>3.2810271041369472E-2</v>
      </c>
      <c r="F43" s="38">
        <f t="shared" si="12"/>
        <v>7.4179743223965769E-2</v>
      </c>
      <c r="G43" s="38">
        <f t="shared" si="12"/>
        <v>0.11840228245363767</v>
      </c>
    </row>
    <row r="44" spans="1:8" x14ac:dyDescent="0.2">
      <c r="A44" s="14" t="s">
        <v>20</v>
      </c>
      <c r="B44" s="7">
        <f>SUM(B33+B36+B37)</f>
        <v>200</v>
      </c>
      <c r="C44" s="7">
        <f t="shared" ref="C44:G44" si="13">SUM(C33+C36+C37)</f>
        <v>63</v>
      </c>
      <c r="D44" s="46">
        <f t="shared" si="13"/>
        <v>5</v>
      </c>
      <c r="E44" s="7">
        <f t="shared" si="13"/>
        <v>48</v>
      </c>
      <c r="F44" s="7">
        <f t="shared" si="13"/>
        <v>82</v>
      </c>
      <c r="G44" s="7">
        <f t="shared" si="13"/>
        <v>48</v>
      </c>
    </row>
    <row r="45" spans="1:8" x14ac:dyDescent="0.2">
      <c r="B45" s="29">
        <f>B44/611</f>
        <v>0.32733224222585927</v>
      </c>
      <c r="C45" s="29">
        <f t="shared" ref="C45:G45" si="14">C44/611</f>
        <v>0.10310965630114566</v>
      </c>
      <c r="D45" s="47">
        <f t="shared" si="14"/>
        <v>8.1833060556464818E-3</v>
      </c>
      <c r="E45" s="29">
        <f t="shared" si="14"/>
        <v>7.855973813420622E-2</v>
      </c>
      <c r="F45" s="29">
        <f t="shared" si="14"/>
        <v>0.13420621931260229</v>
      </c>
      <c r="G45" s="29">
        <f t="shared" si="14"/>
        <v>7.855973813420622E-2</v>
      </c>
    </row>
    <row r="46" spans="1:8" ht="16.149999999999999" customHeight="1" x14ac:dyDescent="0.2">
      <c r="A46" s="30"/>
      <c r="B46" s="33"/>
      <c r="C46" s="33"/>
      <c r="D46" s="33"/>
      <c r="E46" s="33"/>
      <c r="F46" s="33"/>
      <c r="G46" s="33"/>
    </row>
    <row r="47" spans="1:8" x14ac:dyDescent="0.2">
      <c r="A47" s="13">
        <v>42782</v>
      </c>
      <c r="B47" s="7" t="s">
        <v>1</v>
      </c>
      <c r="C47" s="7" t="s">
        <v>2</v>
      </c>
      <c r="D47" s="7" t="s">
        <v>3</v>
      </c>
      <c r="E47" s="7" t="s">
        <v>4</v>
      </c>
      <c r="F47" s="7" t="s">
        <v>5</v>
      </c>
      <c r="G47" s="7" t="s">
        <v>6</v>
      </c>
    </row>
    <row r="48" spans="1:8" x14ac:dyDescent="0.2">
      <c r="A48" s="15" t="s">
        <v>17</v>
      </c>
      <c r="B48" s="8">
        <v>47</v>
      </c>
      <c r="C48" s="43">
        <v>3</v>
      </c>
      <c r="D48" s="8">
        <v>27</v>
      </c>
      <c r="E48" s="8">
        <v>62</v>
      </c>
      <c r="F48" s="8">
        <v>44</v>
      </c>
      <c r="G48" s="8">
        <v>36</v>
      </c>
    </row>
    <row r="49" spans="1:8" x14ac:dyDescent="0.2">
      <c r="A49" s="15" t="s">
        <v>11</v>
      </c>
      <c r="B49" s="43">
        <v>0</v>
      </c>
      <c r="C49" s="43">
        <v>0</v>
      </c>
      <c r="D49" s="43">
        <v>0</v>
      </c>
      <c r="E49" s="43">
        <v>0</v>
      </c>
      <c r="F49" s="43">
        <v>1</v>
      </c>
      <c r="G49" s="43">
        <v>0</v>
      </c>
    </row>
    <row r="50" spans="1:8" x14ac:dyDescent="0.2">
      <c r="A50" s="15" t="s">
        <v>12</v>
      </c>
      <c r="B50" s="43">
        <v>0</v>
      </c>
      <c r="C50" s="43">
        <v>0</v>
      </c>
      <c r="D50" s="43">
        <v>0</v>
      </c>
      <c r="E50" s="43">
        <v>1</v>
      </c>
      <c r="F50" s="43">
        <v>0</v>
      </c>
      <c r="G50" s="43">
        <v>2</v>
      </c>
    </row>
    <row r="51" spans="1:8" x14ac:dyDescent="0.2">
      <c r="A51" s="15" t="s">
        <v>19</v>
      </c>
      <c r="B51" s="8">
        <v>95</v>
      </c>
      <c r="C51" s="8">
        <v>47</v>
      </c>
      <c r="D51" s="8">
        <v>57</v>
      </c>
      <c r="E51" s="43">
        <v>0</v>
      </c>
      <c r="F51" s="43">
        <v>2</v>
      </c>
      <c r="G51" s="43">
        <v>2</v>
      </c>
    </row>
    <row r="52" spans="1:8" x14ac:dyDescent="0.2">
      <c r="A52" s="15" t="s">
        <v>16</v>
      </c>
      <c r="B52" s="8">
        <v>45</v>
      </c>
      <c r="C52" s="8">
        <v>19</v>
      </c>
      <c r="D52" s="8">
        <v>27</v>
      </c>
      <c r="E52" s="8">
        <v>45</v>
      </c>
      <c r="F52" s="43">
        <v>2</v>
      </c>
      <c r="G52" s="43">
        <v>0</v>
      </c>
    </row>
    <row r="53" spans="1:8" x14ac:dyDescent="0.2">
      <c r="A53" s="48" t="s">
        <v>13</v>
      </c>
      <c r="B53" s="49"/>
      <c r="C53" s="49"/>
      <c r="D53" s="49"/>
      <c r="E53" s="49"/>
      <c r="F53" s="49"/>
      <c r="G53" s="49"/>
      <c r="H53" s="28" t="s">
        <v>31</v>
      </c>
    </row>
    <row r="54" spans="1:8" x14ac:dyDescent="0.2">
      <c r="A54" s="15" t="s">
        <v>14</v>
      </c>
      <c r="B54" s="8">
        <v>101</v>
      </c>
      <c r="C54" s="8">
        <v>53</v>
      </c>
      <c r="D54" s="8">
        <v>75</v>
      </c>
      <c r="E54" s="8">
        <v>55</v>
      </c>
      <c r="F54" s="8">
        <v>48</v>
      </c>
      <c r="G54" s="8">
        <v>74</v>
      </c>
    </row>
    <row r="55" spans="1:8" x14ac:dyDescent="0.2">
      <c r="A55" s="15" t="s">
        <v>18</v>
      </c>
      <c r="B55" s="43">
        <v>0</v>
      </c>
      <c r="C55" s="43">
        <v>0</v>
      </c>
      <c r="D55" s="43">
        <v>2</v>
      </c>
      <c r="E55" s="43">
        <v>1</v>
      </c>
      <c r="F55" s="43">
        <v>1</v>
      </c>
      <c r="G55" s="43">
        <v>1</v>
      </c>
    </row>
    <row r="56" spans="1:8" x14ac:dyDescent="0.2">
      <c r="A56" s="25"/>
      <c r="B56" s="39">
        <f t="shared" ref="B56:G56" si="15">SUM(B48:B55)</f>
        <v>288</v>
      </c>
      <c r="C56" s="39">
        <f t="shared" si="15"/>
        <v>122</v>
      </c>
      <c r="D56" s="39">
        <f t="shared" si="15"/>
        <v>188</v>
      </c>
      <c r="E56" s="39">
        <f t="shared" si="15"/>
        <v>164</v>
      </c>
      <c r="F56" s="39">
        <f t="shared" si="15"/>
        <v>98</v>
      </c>
      <c r="G56" s="39">
        <f t="shared" si="15"/>
        <v>115</v>
      </c>
    </row>
    <row r="57" spans="1:8" x14ac:dyDescent="0.2">
      <c r="A57" s="23" t="s">
        <v>21</v>
      </c>
      <c r="B57" s="24">
        <f t="shared" ref="B57:G57" si="16">B49+B50+B53+B54+B55</f>
        <v>101</v>
      </c>
      <c r="C57" s="24">
        <f t="shared" si="16"/>
        <v>53</v>
      </c>
      <c r="D57" s="24">
        <f t="shared" si="16"/>
        <v>77</v>
      </c>
      <c r="E57" s="24">
        <f t="shared" si="16"/>
        <v>57</v>
      </c>
      <c r="F57" s="24">
        <f t="shared" si="16"/>
        <v>50</v>
      </c>
      <c r="G57" s="24">
        <f t="shared" si="16"/>
        <v>77</v>
      </c>
    </row>
    <row r="58" spans="1:8" x14ac:dyDescent="0.2">
      <c r="A58" s="23">
        <v>701</v>
      </c>
      <c r="B58" s="38">
        <f>B57/701</f>
        <v>0.14407988587731813</v>
      </c>
      <c r="C58" s="38">
        <f t="shared" ref="C58:G58" si="17">C57/701</f>
        <v>7.5606276747503573E-2</v>
      </c>
      <c r="D58" s="38">
        <f t="shared" si="17"/>
        <v>0.10984308131241084</v>
      </c>
      <c r="E58" s="38">
        <f t="shared" si="17"/>
        <v>8.1312410841654775E-2</v>
      </c>
      <c r="F58" s="38">
        <f t="shared" si="17"/>
        <v>7.1326676176890161E-2</v>
      </c>
      <c r="G58" s="38">
        <f t="shared" si="17"/>
        <v>0.10984308131241084</v>
      </c>
    </row>
    <row r="59" spans="1:8" x14ac:dyDescent="0.2">
      <c r="A59" s="22" t="s">
        <v>20</v>
      </c>
      <c r="B59" s="7">
        <f t="shared" ref="B59:G59" si="18">SUM(B48+B51+B52)</f>
        <v>187</v>
      </c>
      <c r="C59" s="7">
        <f t="shared" si="18"/>
        <v>69</v>
      </c>
      <c r="D59" s="7">
        <f t="shared" si="18"/>
        <v>111</v>
      </c>
      <c r="E59" s="7">
        <f t="shared" si="18"/>
        <v>107</v>
      </c>
      <c r="F59" s="7">
        <f t="shared" si="18"/>
        <v>48</v>
      </c>
      <c r="G59" s="7">
        <f t="shared" si="18"/>
        <v>38</v>
      </c>
    </row>
    <row r="60" spans="1:8" x14ac:dyDescent="0.2">
      <c r="A60" s="22">
        <v>611</v>
      </c>
      <c r="B60" s="29">
        <f>B59/611</f>
        <v>0.30605564648117839</v>
      </c>
      <c r="C60" s="29">
        <f t="shared" ref="C60:G60" si="19">C59/611</f>
        <v>0.11292962356792144</v>
      </c>
      <c r="D60" s="29">
        <f t="shared" si="19"/>
        <v>0.18166939443535188</v>
      </c>
      <c r="E60" s="29">
        <f t="shared" si="19"/>
        <v>0.17512274959083471</v>
      </c>
      <c r="F60" s="29">
        <f t="shared" si="19"/>
        <v>7.855973813420622E-2</v>
      </c>
      <c r="G60" s="29">
        <f t="shared" si="19"/>
        <v>6.2193126022913256E-2</v>
      </c>
    </row>
    <row r="61" spans="1:8" ht="16.149999999999999" customHeight="1" x14ac:dyDescent="0.2">
      <c r="A61" s="30"/>
      <c r="B61" s="33"/>
      <c r="C61" s="33"/>
      <c r="D61" s="33"/>
      <c r="E61" s="33"/>
      <c r="F61" s="33"/>
      <c r="G61" s="33"/>
    </row>
    <row r="62" spans="1:8" x14ac:dyDescent="0.2">
      <c r="A62" s="13">
        <v>42783</v>
      </c>
      <c r="B62" s="7" t="s">
        <v>1</v>
      </c>
      <c r="C62" s="7" t="s">
        <v>2</v>
      </c>
      <c r="D62" s="7" t="s">
        <v>3</v>
      </c>
      <c r="E62" s="7" t="s">
        <v>4</v>
      </c>
      <c r="F62" s="7" t="s">
        <v>5</v>
      </c>
      <c r="G62" s="7" t="s">
        <v>6</v>
      </c>
    </row>
    <row r="63" spans="1:8" x14ac:dyDescent="0.2">
      <c r="A63" s="15" t="s">
        <v>17</v>
      </c>
      <c r="B63" s="43">
        <v>0</v>
      </c>
      <c r="C63" s="43">
        <v>0</v>
      </c>
      <c r="D63" s="8">
        <v>8</v>
      </c>
      <c r="E63" s="8">
        <v>21</v>
      </c>
      <c r="F63" s="8">
        <v>29</v>
      </c>
      <c r="G63" s="8">
        <v>43</v>
      </c>
    </row>
    <row r="64" spans="1:8" x14ac:dyDescent="0.2">
      <c r="A64" s="15" t="s">
        <v>11</v>
      </c>
      <c r="B64" s="43">
        <v>0</v>
      </c>
      <c r="C64" s="43">
        <v>0</v>
      </c>
      <c r="D64" s="43">
        <v>0</v>
      </c>
      <c r="E64" s="43">
        <v>0</v>
      </c>
      <c r="F64" s="43">
        <v>0</v>
      </c>
      <c r="G64" s="43">
        <v>0</v>
      </c>
    </row>
    <row r="65" spans="1:8" x14ac:dyDescent="0.2">
      <c r="A65" s="15" t="s">
        <v>12</v>
      </c>
      <c r="B65" s="43">
        <v>4</v>
      </c>
      <c r="C65" s="43">
        <v>0</v>
      </c>
      <c r="D65" s="43">
        <v>0</v>
      </c>
      <c r="E65" s="43">
        <v>0</v>
      </c>
      <c r="F65" s="43">
        <v>1</v>
      </c>
      <c r="G65" s="8">
        <v>9</v>
      </c>
    </row>
    <row r="66" spans="1:8" x14ac:dyDescent="0.2">
      <c r="A66" s="15" t="s">
        <v>19</v>
      </c>
      <c r="B66" s="8">
        <v>51</v>
      </c>
      <c r="C66" s="43">
        <v>0</v>
      </c>
      <c r="D66" s="43">
        <v>3</v>
      </c>
      <c r="E66" s="43">
        <v>5</v>
      </c>
      <c r="F66" s="43">
        <v>0</v>
      </c>
      <c r="G66" s="43">
        <v>0</v>
      </c>
    </row>
    <row r="67" spans="1:8" x14ac:dyDescent="0.2">
      <c r="A67" s="15" t="s">
        <v>16</v>
      </c>
      <c r="B67" s="8">
        <v>27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</row>
    <row r="68" spans="1:8" x14ac:dyDescent="0.2">
      <c r="A68" s="48" t="s">
        <v>13</v>
      </c>
      <c r="B68" s="49"/>
      <c r="C68" s="49"/>
      <c r="D68" s="49"/>
      <c r="E68" s="49"/>
      <c r="F68" s="49"/>
      <c r="G68" s="49"/>
      <c r="H68" s="28" t="s">
        <v>31</v>
      </c>
    </row>
    <row r="69" spans="1:8" x14ac:dyDescent="0.2">
      <c r="A69" s="15" t="s">
        <v>14</v>
      </c>
      <c r="B69" s="8">
        <v>41</v>
      </c>
      <c r="C69" s="43">
        <v>0</v>
      </c>
      <c r="D69" s="43">
        <v>0</v>
      </c>
      <c r="E69" s="43">
        <v>3</v>
      </c>
      <c r="F69" s="43">
        <v>2</v>
      </c>
      <c r="G69" s="8">
        <v>44</v>
      </c>
    </row>
    <row r="70" spans="1:8" x14ac:dyDescent="0.2">
      <c r="A70" s="15" t="s">
        <v>18</v>
      </c>
      <c r="B70" s="43">
        <v>0</v>
      </c>
      <c r="C70" s="43">
        <v>0</v>
      </c>
      <c r="D70" s="43">
        <v>0</v>
      </c>
      <c r="E70" s="43">
        <v>1</v>
      </c>
      <c r="F70" s="43">
        <v>0</v>
      </c>
      <c r="G70" s="8">
        <v>7</v>
      </c>
    </row>
    <row r="71" spans="1:8" x14ac:dyDescent="0.2">
      <c r="A71" s="22"/>
      <c r="B71" s="7">
        <f t="shared" ref="B71:G71" si="20">SUM(B63:B70)</f>
        <v>123</v>
      </c>
      <c r="C71" s="7">
        <f t="shared" si="20"/>
        <v>0</v>
      </c>
      <c r="D71" s="7">
        <f t="shared" si="20"/>
        <v>11</v>
      </c>
      <c r="E71" s="7">
        <f t="shared" si="20"/>
        <v>30</v>
      </c>
      <c r="F71" s="7">
        <f t="shared" si="20"/>
        <v>32</v>
      </c>
      <c r="G71" s="7">
        <f t="shared" si="20"/>
        <v>103</v>
      </c>
    </row>
    <row r="72" spans="1:8" x14ac:dyDescent="0.2">
      <c r="A72" s="23" t="s">
        <v>21</v>
      </c>
      <c r="B72" s="24">
        <f t="shared" ref="B72:G72" si="21">SUM(B64+B65+B68+B69+B70)</f>
        <v>45</v>
      </c>
      <c r="C72" s="44">
        <f t="shared" si="21"/>
        <v>0</v>
      </c>
      <c r="D72" s="44">
        <f t="shared" si="21"/>
        <v>0</v>
      </c>
      <c r="E72" s="44">
        <f t="shared" si="21"/>
        <v>4</v>
      </c>
      <c r="F72" s="44">
        <f t="shared" si="21"/>
        <v>3</v>
      </c>
      <c r="G72" s="24">
        <f t="shared" si="21"/>
        <v>60</v>
      </c>
    </row>
    <row r="73" spans="1:8" x14ac:dyDescent="0.2">
      <c r="A73" s="23">
        <v>701</v>
      </c>
      <c r="B73" s="29">
        <f>B72/701</f>
        <v>6.4194008559201141E-2</v>
      </c>
      <c r="C73" s="47">
        <f t="shared" ref="C73:G73" si="22">C72/701</f>
        <v>0</v>
      </c>
      <c r="D73" s="47">
        <f t="shared" si="22"/>
        <v>0</v>
      </c>
      <c r="E73" s="47">
        <f t="shared" si="22"/>
        <v>5.7061340941512127E-3</v>
      </c>
      <c r="F73" s="47">
        <f t="shared" si="22"/>
        <v>4.2796005706134095E-3</v>
      </c>
      <c r="G73" s="29">
        <f t="shared" si="22"/>
        <v>8.5592011412268187E-2</v>
      </c>
    </row>
    <row r="74" spans="1:8" x14ac:dyDescent="0.2">
      <c r="A74" s="22" t="s">
        <v>20</v>
      </c>
      <c r="B74" s="7">
        <f t="shared" ref="B74:G74" si="23">SUM(B63+B66+B67)</f>
        <v>78</v>
      </c>
      <c r="C74" s="46">
        <f t="shared" si="23"/>
        <v>0</v>
      </c>
      <c r="D74" s="46">
        <f t="shared" si="23"/>
        <v>11</v>
      </c>
      <c r="E74" s="46">
        <f t="shared" si="23"/>
        <v>26</v>
      </c>
      <c r="F74" s="46">
        <f t="shared" si="23"/>
        <v>29</v>
      </c>
      <c r="G74" s="7">
        <f t="shared" si="23"/>
        <v>43</v>
      </c>
    </row>
    <row r="75" spans="1:8" x14ac:dyDescent="0.2">
      <c r="A75" s="22">
        <v>611</v>
      </c>
      <c r="B75" s="29">
        <f t="shared" ref="B75:G75" si="24">B74/611</f>
        <v>0.1276595744680851</v>
      </c>
      <c r="C75" s="47">
        <f t="shared" si="24"/>
        <v>0</v>
      </c>
      <c r="D75" s="47">
        <f t="shared" si="24"/>
        <v>1.8003273322422259E-2</v>
      </c>
      <c r="E75" s="47">
        <f t="shared" si="24"/>
        <v>4.2553191489361701E-2</v>
      </c>
      <c r="F75" s="47">
        <f t="shared" si="24"/>
        <v>4.7463175122749592E-2</v>
      </c>
      <c r="G75" s="29">
        <f t="shared" si="24"/>
        <v>7.0376432078559745E-2</v>
      </c>
    </row>
    <row r="76" spans="1:8" ht="18.600000000000001" customHeight="1" x14ac:dyDescent="0.2">
      <c r="A76" s="30"/>
      <c r="B76" s="34"/>
      <c r="C76" s="34"/>
      <c r="D76" s="34"/>
      <c r="E76" s="34"/>
      <c r="F76" s="34"/>
      <c r="G76" s="34"/>
    </row>
    <row r="77" spans="1:8" x14ac:dyDescent="0.2">
      <c r="A77" s="13">
        <v>42784</v>
      </c>
      <c r="B77" s="7" t="s">
        <v>1</v>
      </c>
      <c r="C77" s="7" t="s">
        <v>2</v>
      </c>
      <c r="D77" s="7" t="s">
        <v>3</v>
      </c>
      <c r="E77" s="7" t="s">
        <v>4</v>
      </c>
      <c r="F77" s="7" t="s">
        <v>5</v>
      </c>
      <c r="G77" s="7" t="s">
        <v>6</v>
      </c>
    </row>
    <row r="78" spans="1:8" x14ac:dyDescent="0.2">
      <c r="A78" s="15" t="s">
        <v>17</v>
      </c>
      <c r="B78" s="40">
        <v>21</v>
      </c>
      <c r="C78" s="40">
        <v>45</v>
      </c>
      <c r="D78" s="40">
        <v>35</v>
      </c>
      <c r="E78" s="40">
        <v>52</v>
      </c>
      <c r="F78" s="40">
        <v>49</v>
      </c>
      <c r="G78" s="40">
        <v>44</v>
      </c>
    </row>
    <row r="79" spans="1:8" x14ac:dyDescent="0.2">
      <c r="A79" s="15" t="s">
        <v>11</v>
      </c>
      <c r="B79" s="40">
        <v>99</v>
      </c>
      <c r="C79" s="40">
        <v>80</v>
      </c>
      <c r="D79" s="40">
        <v>24</v>
      </c>
      <c r="E79" s="40">
        <v>15</v>
      </c>
      <c r="F79" s="40">
        <v>22</v>
      </c>
      <c r="G79" s="40">
        <v>27</v>
      </c>
    </row>
    <row r="80" spans="1:8" x14ac:dyDescent="0.2">
      <c r="A80" s="15" t="s">
        <v>12</v>
      </c>
      <c r="B80" s="40">
        <v>37</v>
      </c>
      <c r="C80" s="40">
        <v>18</v>
      </c>
      <c r="D80" s="40">
        <v>26</v>
      </c>
      <c r="E80" s="40">
        <v>24</v>
      </c>
      <c r="F80" s="40">
        <v>31</v>
      </c>
      <c r="G80" s="40">
        <v>21</v>
      </c>
    </row>
    <row r="81" spans="1:8" x14ac:dyDescent="0.2">
      <c r="A81" s="15" t="s">
        <v>19</v>
      </c>
      <c r="B81" s="40">
        <v>72</v>
      </c>
      <c r="C81" s="40">
        <v>32</v>
      </c>
      <c r="D81" s="40">
        <v>9</v>
      </c>
      <c r="E81" s="40">
        <v>35</v>
      </c>
      <c r="F81" s="42">
        <v>0</v>
      </c>
      <c r="G81" s="42">
        <v>0</v>
      </c>
    </row>
    <row r="82" spans="1:8" x14ac:dyDescent="0.2">
      <c r="A82" s="15" t="s">
        <v>16</v>
      </c>
      <c r="B82" s="40">
        <v>33</v>
      </c>
      <c r="C82" s="42">
        <v>0</v>
      </c>
      <c r="D82" s="42">
        <v>0</v>
      </c>
      <c r="E82" s="42">
        <v>0</v>
      </c>
      <c r="F82" s="42">
        <v>0</v>
      </c>
      <c r="G82" s="42">
        <v>0</v>
      </c>
    </row>
    <row r="83" spans="1:8" x14ac:dyDescent="0.2">
      <c r="A83" s="48" t="s">
        <v>13</v>
      </c>
      <c r="B83" s="50"/>
      <c r="C83" s="50"/>
      <c r="D83" s="50"/>
      <c r="E83" s="50"/>
      <c r="F83" s="50"/>
      <c r="G83" s="50"/>
      <c r="H83" s="28" t="s">
        <v>31</v>
      </c>
    </row>
    <row r="84" spans="1:8" x14ac:dyDescent="0.2">
      <c r="A84" s="15" t="s">
        <v>14</v>
      </c>
      <c r="B84" s="40">
        <v>33</v>
      </c>
      <c r="C84" s="40">
        <v>47</v>
      </c>
      <c r="D84" s="40">
        <v>24</v>
      </c>
      <c r="E84" s="40">
        <v>15</v>
      </c>
      <c r="F84" s="40">
        <v>10</v>
      </c>
      <c r="G84" s="40">
        <v>28</v>
      </c>
    </row>
    <row r="85" spans="1:8" x14ac:dyDescent="0.2">
      <c r="A85" s="15" t="s">
        <v>18</v>
      </c>
      <c r="B85" s="40">
        <v>11</v>
      </c>
      <c r="C85" s="40">
        <v>36</v>
      </c>
      <c r="D85" s="42">
        <v>0</v>
      </c>
      <c r="E85" s="40">
        <v>19</v>
      </c>
      <c r="F85" s="40">
        <v>18</v>
      </c>
      <c r="G85" s="42">
        <v>0</v>
      </c>
    </row>
    <row r="86" spans="1:8" x14ac:dyDescent="0.2">
      <c r="A86" s="22"/>
      <c r="B86" s="7">
        <f>SUM(B78:B85)</f>
        <v>306</v>
      </c>
      <c r="C86" s="7">
        <f t="shared" ref="C86:G86" si="25">SUM(C78:C85)</f>
        <v>258</v>
      </c>
      <c r="D86" s="7">
        <f t="shared" si="25"/>
        <v>118</v>
      </c>
      <c r="E86" s="7">
        <f t="shared" si="25"/>
        <v>160</v>
      </c>
      <c r="F86" s="7">
        <f t="shared" si="25"/>
        <v>130</v>
      </c>
      <c r="G86" s="7">
        <f t="shared" si="25"/>
        <v>120</v>
      </c>
    </row>
    <row r="87" spans="1:8" x14ac:dyDescent="0.2">
      <c r="A87" s="22" t="s">
        <v>21</v>
      </c>
      <c r="B87" s="7">
        <f>B79+B80+B83+B84+B85</f>
        <v>180</v>
      </c>
      <c r="C87" s="7">
        <f>C79+C80+C83+C84+C85</f>
        <v>181</v>
      </c>
      <c r="D87" s="7">
        <f t="shared" ref="D87:G87" si="26">D79+D80+D83+D84+D85</f>
        <v>74</v>
      </c>
      <c r="E87" s="7">
        <f t="shared" si="26"/>
        <v>73</v>
      </c>
      <c r="F87" s="7">
        <f t="shared" si="26"/>
        <v>81</v>
      </c>
      <c r="G87" s="7">
        <f t="shared" si="26"/>
        <v>76</v>
      </c>
    </row>
    <row r="88" spans="1:8" x14ac:dyDescent="0.2">
      <c r="A88" s="22">
        <v>701</v>
      </c>
      <c r="B88" s="29">
        <f>B87/701</f>
        <v>0.25677603423680456</v>
      </c>
      <c r="C88" s="29">
        <f t="shared" ref="C88:E88" si="27">C87/701</f>
        <v>0.25820256776034239</v>
      </c>
      <c r="D88" s="29">
        <f t="shared" si="27"/>
        <v>0.10556348074179743</v>
      </c>
      <c r="E88" s="29">
        <f t="shared" si="27"/>
        <v>0.10413694721825963</v>
      </c>
      <c r="F88" s="29">
        <f>F87/701</f>
        <v>0.11554921540656206</v>
      </c>
      <c r="G88" s="29">
        <f>G87/701</f>
        <v>0.10841654778887304</v>
      </c>
    </row>
    <row r="89" spans="1:8" x14ac:dyDescent="0.2">
      <c r="A89" s="14" t="s">
        <v>20</v>
      </c>
      <c r="B89" s="7">
        <f>SUM(B78+B81+B82)</f>
        <v>126</v>
      </c>
      <c r="C89" s="7">
        <f>SUM(C78+C81+C82)</f>
        <v>77</v>
      </c>
      <c r="D89" s="7">
        <f t="shared" ref="D89:G89" si="28">SUM(D78+D81+D82)</f>
        <v>44</v>
      </c>
      <c r="E89" s="7">
        <f t="shared" si="28"/>
        <v>87</v>
      </c>
      <c r="F89" s="7">
        <f t="shared" si="28"/>
        <v>49</v>
      </c>
      <c r="G89" s="7">
        <f t="shared" si="28"/>
        <v>44</v>
      </c>
    </row>
    <row r="90" spans="1:8" x14ac:dyDescent="0.2">
      <c r="A90" s="14">
        <v>611</v>
      </c>
      <c r="B90" s="29">
        <f t="shared" ref="B90:G90" si="29">B89/611</f>
        <v>0.20621931260229132</v>
      </c>
      <c r="C90" s="29">
        <f t="shared" si="29"/>
        <v>0.1260229132569558</v>
      </c>
      <c r="D90" s="29">
        <f t="shared" si="29"/>
        <v>7.2013093289689037E-2</v>
      </c>
      <c r="E90" s="29">
        <f t="shared" si="29"/>
        <v>0.14238952536824878</v>
      </c>
      <c r="F90" s="29">
        <f t="shared" si="29"/>
        <v>8.0196399345335512E-2</v>
      </c>
      <c r="G90" s="29">
        <f t="shared" si="29"/>
        <v>7.2013093289689037E-2</v>
      </c>
    </row>
  </sheetData>
  <mergeCells count="1">
    <mergeCell ref="A1:G1"/>
  </mergeCells>
  <printOptions horizontalCentered="1"/>
  <pageMargins left="0" right="0" top="0" bottom="0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Leisure Centre</vt:lpstr>
      <vt:lpstr>Old station</vt:lpstr>
      <vt:lpstr>Sheep St</vt:lpstr>
      <vt:lpstr>Brewery</vt:lpstr>
      <vt:lpstr>Forum</vt:lpstr>
      <vt:lpstr>Beeches</vt:lpstr>
      <vt:lpstr>waterloo</vt:lpstr>
      <vt:lpstr>Abbey</vt:lpstr>
      <vt:lpstr>Overview</vt:lpstr>
      <vt:lpstr>Overview!Print_Area</vt:lpstr>
    </vt:vector>
  </TitlesOfParts>
  <Company>WODC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Fiona Woodhouse</dc:creator>
  <cp:lastModifiedBy>Bob McNally</cp:lastModifiedBy>
  <cp:lastPrinted>2015-05-21T08:30:58Z</cp:lastPrinted>
  <dcterms:created xsi:type="dcterms:W3CDTF">2015-01-19T12:56:44Z</dcterms:created>
  <dcterms:modified xsi:type="dcterms:W3CDTF">2017-02-23T12:40:55Z</dcterms:modified>
</cp:coreProperties>
</file>